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"/>
    </mc:Choice>
  </mc:AlternateContent>
  <xr:revisionPtr revIDLastSave="0" documentId="8_{854A663B-4CE2-4F37-B3D0-6B7EA0C437FF}" xr6:coauthVersionLast="47" xr6:coauthVersionMax="47" xr10:uidLastSave="{00000000-0000-0000-0000-000000000000}"/>
  <bookViews>
    <workbookView xWindow="0" yWindow="0" windowWidth="11520" windowHeight="12360" activeTab="3" xr2:uid="{00000000-000D-0000-FFFF-FFFF00000000}"/>
  </bookViews>
  <sheets>
    <sheet name="sum" sheetId="2" r:id="rId1"/>
    <sheet name="byrow" sheetId="1" r:id="rId2"/>
    <sheet name="colon" sheetId="4" r:id="rId3"/>
    <sheet name="format" sheetId="3" r:id="rId4"/>
    <sheet name="all" sheetId="5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E2" i="3"/>
  <c r="I2" i="4"/>
  <c r="G3" i="4"/>
  <c r="G2" i="4"/>
  <c r="N6" i="1" a="1"/>
  <c r="N6" i="1" s="1"/>
  <c r="M6" i="1" s="1"/>
  <c r="M7" i="1"/>
  <c r="M8" i="1"/>
  <c r="M9" i="1"/>
  <c r="M10" i="1"/>
  <c r="M11" i="1"/>
  <c r="M12" i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O1" i="2" a="1"/>
  <c r="O1" i="2" s="1"/>
  <c r="O2" i="2" a="1"/>
  <c r="O2" i="2" s="1"/>
  <c r="L11" i="2" a="1"/>
  <c r="L11" i="2" s="1"/>
  <c r="K12" i="2" a="1"/>
  <c r="K12" i="2" s="1"/>
  <c r="A2" i="4" a="1"/>
  <c r="A2" i="4" s="1"/>
  <c r="J6" i="1" a="1"/>
  <c r="J6" i="1" s="1"/>
  <c r="I6" i="1" a="1"/>
  <c r="I6" i="1" s="1"/>
  <c r="G11" i="2" a="1"/>
  <c r="G11" i="2" s="1"/>
  <c r="F12" i="2" a="1"/>
  <c r="F12" i="2" s="1"/>
  <c r="C21" i="2"/>
  <c r="E6" i="1" a="1"/>
  <c r="E6" i="1" s="1"/>
  <c r="B15" i="1"/>
  <c r="P6" i="2"/>
  <c r="P5" i="2"/>
  <c r="L12" i="2" l="1" a="1"/>
  <c r="L12" i="2" s="1"/>
  <c r="G12" i="2" a="1"/>
  <c r="G12" i="2" s="1"/>
  <c r="F11" i="1" a="1"/>
  <c r="F11" i="1" s="1"/>
  <c r="F10" i="1" a="1"/>
  <c r="F10" i="1" s="1"/>
  <c r="F9" i="1" a="1"/>
  <c r="F9" i="1" s="1"/>
  <c r="F8" i="1" a="1"/>
  <c r="F8" i="1" s="1"/>
  <c r="F12" i="1" a="1"/>
  <c r="F12" i="1" s="1"/>
  <c r="F7" i="1" a="1"/>
  <c r="F7" i="1" s="1"/>
  <c r="H6" i="1" a="1"/>
  <c r="H6" i="1" s="1"/>
  <c r="F6" i="1" a="1"/>
  <c r="F6" i="1" s="1"/>
  <c r="G6" i="1" a="1"/>
  <c r="G6" i="1" s="1"/>
  <c r="O3" i="2" l="1" a="1"/>
  <c r="O3" i="2" s="1"/>
  <c r="O6" i="2" a="1"/>
  <c r="O6" i="2" s="1"/>
  <c r="O5" i="2"/>
  <c r="M8" i="2"/>
  <c r="N8" i="2"/>
  <c r="L8" i="2"/>
  <c r="M9" i="2"/>
  <c r="N9" i="2"/>
  <c r="L9" i="2"/>
  <c r="G2" i="2" a="1"/>
  <c r="G2" i="2" s="1"/>
  <c r="G9" i="2"/>
  <c r="G7" i="2"/>
  <c r="G5" i="2" a="1"/>
  <c r="G5" i="2" s="1"/>
  <c r="H6" i="2"/>
  <c r="G8" i="2"/>
  <c r="H7" i="2"/>
  <c r="G1" i="2" a="1"/>
  <c r="G1" i="2" s="1"/>
  <c r="G3" i="2" a="1"/>
  <c r="G3" i="2" s="1"/>
  <c r="I7" i="2"/>
  <c r="G6" i="2"/>
  <c r="H8" i="2"/>
  <c r="G4" i="2"/>
  <c r="I6" i="2"/>
  <c r="I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<sst xmlns="http://schemas.openxmlformats.org/spreadsheetml/2006/main" count="30" uniqueCount="13">
  <si>
    <t>Charlie</t>
  </si>
  <si>
    <t>Alpha</t>
  </si>
  <si>
    <t>Bravo</t>
  </si>
  <si>
    <t>Delta</t>
  </si>
  <si>
    <t>Foxtrot</t>
  </si>
  <si>
    <t>Golf</t>
  </si>
  <si>
    <t>Hotel</t>
  </si>
  <si>
    <t>Amount</t>
  </si>
  <si>
    <t>Text</t>
  </si>
  <si>
    <t>Period</t>
  </si>
  <si>
    <t>Start</t>
  </si>
  <si>
    <t>Stop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</si>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</sst>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"/>
    <numFmt numFmtId="166" formatCode="d\ mmm\ yyyy* hh:mm"/>
    <numFmt numFmtId="167" formatCode="d\ mmm\ yyyy* hh:mm:ss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4" borderId="2" applyNumberFormat="0" applyAlignment="0" applyProtection="0"/>
    <xf numFmtId="0" fontId="5" fillId="3" borderId="3" applyNumberFormat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1"/>
    <xf numFmtId="0" fontId="3" fillId="3" borderId="2" xfId="3"/>
    <xf numFmtId="164" fontId="1" fillId="0" borderId="1" xfId="1" applyNumberFormat="1"/>
    <xf numFmtId="164" fontId="0" fillId="0" borderId="0" xfId="0" applyNumberFormat="1"/>
    <xf numFmtId="164" fontId="3" fillId="3" borderId="2" xfId="3" applyNumberFormat="1"/>
    <xf numFmtId="0" fontId="2" fillId="2" borderId="2" xfId="2" applyBorder="1"/>
    <xf numFmtId="9" fontId="0" fillId="0" borderId="0" xfId="0" applyNumberFormat="1"/>
    <xf numFmtId="0" fontId="4" fillId="4" borderId="2" xfId="4"/>
    <xf numFmtId="0" fontId="0" fillId="0" borderId="0" xfId="0"/>
    <xf numFmtId="0" fontId="6" fillId="0" borderId="0" xfId="6"/>
    <xf numFmtId="0" fontId="5" fillId="3" borderId="3" xfId="5"/>
    <xf numFmtId="38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7">
    <cellStyle name="Bad" xfId="2" builtinId="27"/>
    <cellStyle name="Calculation" xfId="3" builtinId="22"/>
    <cellStyle name="Explanatory Text" xfId="6" builtinId="53"/>
    <cellStyle name="Heading 3" xfId="1" builtinId="18"/>
    <cellStyle name="Input" xfId="4" builtinId="20"/>
    <cellStyle name="Normal" xfId="0" builtinId="0"/>
    <cellStyle name="Output" xfId="5" builtinId="21"/>
  </cellStyles>
  <dxfs count="3">
    <dxf>
      <numFmt numFmtId="164" formatCode="yyyy/mm"/>
    </dxf>
    <dxf>
      <border outline="0">
        <bottom style="medium">
          <color theme="4" tint="0.39997558519241921"/>
        </bottom>
      </border>
    </dxf>
    <dxf>
      <numFmt numFmtId="164" formatCode="yyyy/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53340</xdr:rowOff>
    </xdr:from>
    <xdr:to>
      <xdr:col>13</xdr:col>
      <xdr:colOff>548640</xdr:colOff>
      <xdr:row>29</xdr:row>
      <xdr:rowOff>121920</xdr:rowOff>
    </xdr:to>
    <xdr:pic>
      <xdr:nvPicPr>
        <xdr:cNvPr id="2" name="Picture 1" descr="Excel Custom Number Format Guide • My Online Training Hub">
          <a:extLst>
            <a:ext uri="{FF2B5EF4-FFF2-40B4-BE49-F238E27FC236}">
              <a16:creationId xmlns:a16="http://schemas.microsoft.com/office/drawing/2014/main" id="{6B8A9429-A943-4A9A-9DE6-219005C409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2" r="-159" b="20748"/>
        <a:stretch/>
      </xdr:blipFill>
      <xdr:spPr bwMode="auto">
        <a:xfrm>
          <a:off x="5166360" y="419100"/>
          <a:ext cx="4815840" cy="5006340"/>
        </a:xfrm>
        <a:prstGeom prst="flowChartDocument">
          <a:avLst/>
        </a:prstGeom>
        <a:noFill/>
        <a:ln>
          <a:solidFill>
            <a:schemeClr val="bg2">
              <a:lumMod val="9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541020</xdr:colOff>
      <xdr:row>34</xdr:row>
      <xdr:rowOff>99060</xdr:rowOff>
    </xdr:to>
    <xdr:pic>
      <xdr:nvPicPr>
        <xdr:cNvPr id="2" name="Picture 1" descr="Excel Custom Number Format Guide • My Online Training Hub">
          <a:extLst>
            <a:ext uri="{FF2B5EF4-FFF2-40B4-BE49-F238E27FC236}">
              <a16:creationId xmlns:a16="http://schemas.microsoft.com/office/drawing/2014/main" id="{019C3218-9158-459F-ADFC-C1B02265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8220" cy="63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C22" totalsRowShown="0" headerRowDxfId="2" headerRowBorderDxfId="1">
  <autoFilter ref="A11:C22" xr:uid="{00000000-0009-0000-0100-000001000000}"/>
  <tableColumns count="3">
    <tableColumn id="1" xr3:uid="{00000000-0010-0000-0000-000001000000}" name="Text"/>
    <tableColumn id="2" xr3:uid="{00000000-0010-0000-0000-000002000000}" name="Period" dataDxfId="0"/>
    <tableColumn id="3" xr3:uid="{00000000-0010-0000-0000-000003000000}" name="Amoun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2"/>
  <sheetViews>
    <sheetView zoomScale="120" zoomScaleNormal="120" workbookViewId="0">
      <selection activeCell="O1" sqref="O1"/>
    </sheetView>
  </sheetViews>
  <sheetFormatPr defaultRowHeight="14.4" outlineLevelCol="1" x14ac:dyDescent="0.3"/>
  <cols>
    <col min="2" max="2" width="10.33203125" style="4" bestFit="1" customWidth="1"/>
    <col min="3" max="3" width="9.77734375" customWidth="1"/>
    <col min="6" max="9" width="8.88671875" customWidth="1" outlineLevel="1"/>
    <col min="11" max="14" width="8.88671875" hidden="1" customWidth="1" outlineLevel="1"/>
    <col min="15" max="15" width="8.88671875" collapsed="1"/>
  </cols>
  <sheetData>
    <row r="1" spans="1:17" x14ac:dyDescent="0.3">
      <c r="G1" s="2" cm="1">
        <f t="array" ref="G1:I1">_xlfn.LET(_xlpm.data,_xlfn.ANCHORARRAY(G12),_xlfn.MAKEARRAY(,COLUMNS(_xlpm.data),_xlfn.LAMBDA(_xlpm.r,_xlpm.c,SUM(INDEX(_xlpm.data,,_xlpm.c)))))</f>
        <v>930</v>
      </c>
      <c r="H1">
        <v>350</v>
      </c>
      <c r="I1">
        <v>600</v>
      </c>
      <c r="L1" s="9"/>
      <c r="O1" s="2" cm="1">
        <f t="array" ref="O1:Q1">_xlfn.LET(_xlpm.data,_xlfn.ANCHORARRAY(G12),
  _xlfn.MAKEARRAY(,COLUMNS(_xlpm.data),
    _xlfn.LAMBDA(_xlpm.row,_xlpm.col,
      SUM(INDEX(_xlpm.data,,_xlpm.col))
    )
  )
)</f>
        <v>930</v>
      </c>
      <c r="P1">
        <v>350</v>
      </c>
      <c r="Q1">
        <v>600</v>
      </c>
    </row>
    <row r="2" spans="1:17" x14ac:dyDescent="0.3">
      <c r="G2" s="2" cm="1">
        <f t="array" ref="G2:I2">_xlfn.MAKEARRAY(,COLUMNS(_xlfn.ANCHORARRAY(G12)),_xlfn.LAMBDA(_xlpm.r,_xlpm.c,SUM(INDEX(_xlfn.ANCHORARRAY(G12),,_xlpm.c))))</f>
        <v>930</v>
      </c>
      <c r="H2">
        <v>350</v>
      </c>
      <c r="I2">
        <v>600</v>
      </c>
      <c r="O2" s="2" cm="1">
        <f t="array" ref="O2:Q2">_xlfn.MAKEARRAY(,COLUMNS(_xlfn.ANCHORARRAY(G12)),_xlfn.LAMBDA(_xlpm.row,_xlpm.col,SUM(INDEX(_xlfn.ANCHORARRAY(G12),,_xlpm.col))))</f>
        <v>930</v>
      </c>
      <c r="P2">
        <v>350</v>
      </c>
      <c r="Q2">
        <v>600</v>
      </c>
    </row>
    <row r="3" spans="1:17" x14ac:dyDescent="0.3">
      <c r="G3" s="2" cm="1">
        <f t="array" ref="G3:I3">_xlfn.BYCOL(_xlfn.ANCHORARRAY(G12),_xlfn.LAMBDA(_xlpm.data,SUM(_xlpm.data)))</f>
        <v>930</v>
      </c>
      <c r="H3">
        <v>350</v>
      </c>
      <c r="I3">
        <v>600</v>
      </c>
      <c r="O3" s="2" cm="1">
        <f t="array" ref="O3:Q3">_xlfn.BYCOL(_xlfn.ANCHORARRAY(G12),_xlfn.LAMBDA(_xlpm.data,SUM(_xlpm.data)))</f>
        <v>930</v>
      </c>
      <c r="P3">
        <v>350</v>
      </c>
      <c r="Q3">
        <v>600</v>
      </c>
    </row>
    <row r="4" spans="1:17" s="9" customFormat="1" x14ac:dyDescent="0.3">
      <c r="B4" s="4"/>
      <c r="G4" s="2">
        <f>_xlfn.LET(_xlpm.data,_xlfn.ANCHORARRAY(G12),SUM(_xlpm.data))</f>
        <v>1880</v>
      </c>
    </row>
    <row r="5" spans="1:17" s="9" customFormat="1" x14ac:dyDescent="0.3">
      <c r="B5" s="4"/>
      <c r="G5" s="2" cm="1">
        <f t="array" ref="G5">_xlfn.LAMBDA(_xlpm.data,SUM(_xlpm.data))(_xlfn.ANCHORARRAY(G12))</f>
        <v>1880</v>
      </c>
      <c r="O5" s="9">
        <f>_xlfn.LET(_xlpm.data,_xlfn.ANCHORARRAY(G12),SUM(_xlpm.data))</f>
        <v>1880</v>
      </c>
      <c r="P5" s="10" t="str">
        <f ca="1">_xlfn.FORMULATEXT(O5)</f>
        <v>=LET(data;G12#;SUM(data))</v>
      </c>
    </row>
    <row r="6" spans="1:17" x14ac:dyDescent="0.3">
      <c r="G6" s="2">
        <f>SUM(INDEX(_xlfn.ANCHORARRAY($G$12),,COLUMNS($G:G)))</f>
        <v>930</v>
      </c>
      <c r="H6" s="2">
        <f>SUM(INDEX(_xlfn.ANCHORARRAY($G$12),,COLUMNS($G:H)))</f>
        <v>350</v>
      </c>
      <c r="I6" s="2">
        <f>SUM(INDEX(_xlfn.ANCHORARRAY($G$12),,COLUMNS($G:I)))</f>
        <v>600</v>
      </c>
      <c r="K6" s="9"/>
      <c r="L6" s="9"/>
      <c r="O6" cm="1">
        <f t="array" ref="O6">_xlfn.LAMBDA(_xlpm.data,SUM(_xlpm.data))(_xlfn.ANCHORARRAY(G12))</f>
        <v>1880</v>
      </c>
      <c r="P6" s="10" t="str">
        <f ca="1">_xlfn.FORMULATEXT(O6)</f>
        <v>=LAMBDA(data;SUM(data))(G12#)</v>
      </c>
    </row>
    <row r="7" spans="1:17" x14ac:dyDescent="0.3">
      <c r="G7" s="2">
        <f>SUM(INDEX(_xlfn.ANCHORARRAY($G$12),,1))</f>
        <v>930</v>
      </c>
      <c r="H7" s="6">
        <f>SUM(INDEX(_xlfn.ANCHORARRAY($G$12),,2))</f>
        <v>350</v>
      </c>
      <c r="I7" s="6">
        <f>SUM(INDEX(_xlfn.ANCHORARRAY($G$12),,3))</f>
        <v>600</v>
      </c>
    </row>
    <row r="8" spans="1:17" x14ac:dyDescent="0.3">
      <c r="G8" s="2">
        <f>SUM(_xlfn.ANCHORARRAY($G$12) G:G)</f>
        <v>930</v>
      </c>
      <c r="H8" s="2">
        <f>SUM(_xlfn.ANCHORARRAY($G$12) H:H)</f>
        <v>350</v>
      </c>
      <c r="I8" s="2">
        <f>SUM(_xlfn.ANCHORARRAY($G$12) I:I)</f>
        <v>600</v>
      </c>
      <c r="L8" s="2">
        <f>SUM(INDEX(_xlfn.ANCHORARRAY($L12),,COLUMNS($L:L)))</f>
        <v>930</v>
      </c>
      <c r="M8" s="2">
        <f>SUM(INDEX(_xlfn.ANCHORARRAY($L12),,COLUMNS($L:M)))</f>
        <v>350</v>
      </c>
      <c r="N8" s="2">
        <f>SUM(INDEX(_xlfn.ANCHORARRAY($L12),,COLUMNS($L:N)))</f>
        <v>600</v>
      </c>
    </row>
    <row r="9" spans="1:17" x14ac:dyDescent="0.3">
      <c r="G9" s="2">
        <f>SUM(_xlfn.ANCHORARRAY(G12))</f>
        <v>1880</v>
      </c>
      <c r="L9" s="2">
        <f>SUM(_xlfn.ANCHORARRAY($L$12) L:L)</f>
        <v>930</v>
      </c>
      <c r="M9" s="2">
        <f>SUM(_xlfn.ANCHORARRAY($L$12) M:M)</f>
        <v>350</v>
      </c>
      <c r="N9" s="2">
        <f>SUM(_xlfn.ANCHORARRAY($L$12) N:N)</f>
        <v>600</v>
      </c>
      <c r="O9" s="9"/>
    </row>
    <row r="10" spans="1:17" s="9" customFormat="1" x14ac:dyDescent="0.3">
      <c r="B10" s="4"/>
    </row>
    <row r="11" spans="1:17" s="4" customFormat="1" ht="15" thickBot="1" x14ac:dyDescent="0.35">
      <c r="A11" s="3" t="s">
        <v>8</v>
      </c>
      <c r="B11" s="3" t="s">
        <v>9</v>
      </c>
      <c r="C11" s="3" t="s">
        <v>7</v>
      </c>
      <c r="G11" s="5" cm="1">
        <f t="array" ref="G11:I11">TRANSPOSE(_xlfn._xlws.SORT(_xlfn.UNIQUE(Table1[Period])))</f>
        <v>45108</v>
      </c>
      <c r="H11" s="4">
        <v>45139</v>
      </c>
      <c r="I11" s="4">
        <v>45200</v>
      </c>
      <c r="L11" s="5" cm="1">
        <f t="array" ref="L11:N11">TRANSPOSE(_xlfn._xlws.SORT(_xlfn.UNIQUE(Table1[Period])))</f>
        <v>45108</v>
      </c>
      <c r="M11" s="4">
        <v>45139</v>
      </c>
      <c r="N11" s="4">
        <v>45200</v>
      </c>
    </row>
    <row r="12" spans="1:17" x14ac:dyDescent="0.3">
      <c r="A12" t="s">
        <v>0</v>
      </c>
      <c r="B12" s="4">
        <v>45200</v>
      </c>
      <c r="C12">
        <v>200</v>
      </c>
      <c r="F12" s="2" t="str" cm="1">
        <f t="array" ref="F12:F19">_xlfn.UNIQUE(Table1[Text])</f>
        <v>Charlie</v>
      </c>
      <c r="G12" s="2" cm="1">
        <f t="array" ref="G12:I19">SUMIFS(Table1[Amount],Table1[Text],_xlfn.ANCHORARRAY(F12),Table1[Period],_xlfn.ANCHORARRAY(G11))</f>
        <v>0</v>
      </c>
      <c r="H12">
        <v>0</v>
      </c>
      <c r="I12">
        <v>200</v>
      </c>
      <c r="K12" s="2" t="str" cm="1">
        <f t="array" ref="K12:K19">_xlfn.DROP(_xlfn.UNIQUE(_xlfn._xlws.FILTER(A:A,A:A&lt;&gt;0)),1)</f>
        <v>Charlie</v>
      </c>
      <c r="L12" s="2" cm="1">
        <f t="array" ref="L12:N19">SUMIFS(C:C,A:A,_xlfn.ANCHORARRAY(K12),B:B,_xlfn.ANCHORARRAY(L11))</f>
        <v>0</v>
      </c>
      <c r="M12">
        <v>0</v>
      </c>
      <c r="N12">
        <v>200</v>
      </c>
    </row>
    <row r="13" spans="1:17" x14ac:dyDescent="0.3">
      <c r="A13" t="s">
        <v>12</v>
      </c>
      <c r="B13" s="4">
        <v>45200</v>
      </c>
      <c r="C13">
        <v>100</v>
      </c>
      <c r="F13" t="str">
        <v>Union</v>
      </c>
      <c r="G13">
        <v>0</v>
      </c>
      <c r="H13">
        <v>0</v>
      </c>
      <c r="I13">
        <v>100</v>
      </c>
      <c r="K13" t="str">
        <v>Union</v>
      </c>
      <c r="L13">
        <v>0</v>
      </c>
      <c r="M13">
        <v>0</v>
      </c>
      <c r="N13">
        <v>100</v>
      </c>
    </row>
    <row r="14" spans="1:17" x14ac:dyDescent="0.3">
      <c r="A14" t="s">
        <v>2</v>
      </c>
      <c r="B14" s="4">
        <v>45200</v>
      </c>
      <c r="C14">
        <v>100</v>
      </c>
      <c r="F14" t="str">
        <v>Bravo</v>
      </c>
      <c r="G14">
        <v>0</v>
      </c>
      <c r="H14">
        <v>0</v>
      </c>
      <c r="I14">
        <v>200</v>
      </c>
      <c r="K14" t="str">
        <v>Bravo</v>
      </c>
      <c r="L14">
        <v>0</v>
      </c>
      <c r="M14">
        <v>0</v>
      </c>
      <c r="N14">
        <v>200</v>
      </c>
      <c r="P14" s="9"/>
    </row>
    <row r="15" spans="1:17" x14ac:dyDescent="0.3">
      <c r="A15" t="s">
        <v>2</v>
      </c>
      <c r="B15" s="4">
        <v>45200</v>
      </c>
      <c r="C15">
        <v>100</v>
      </c>
      <c r="F15" t="str">
        <v>Alpha</v>
      </c>
      <c r="G15">
        <v>0</v>
      </c>
      <c r="H15">
        <v>150</v>
      </c>
      <c r="I15">
        <v>100</v>
      </c>
      <c r="K15" t="str">
        <v>Alpha</v>
      </c>
      <c r="L15">
        <v>0</v>
      </c>
      <c r="M15">
        <v>150</v>
      </c>
      <c r="N15">
        <v>100</v>
      </c>
      <c r="P15" s="9"/>
    </row>
    <row r="16" spans="1:17" x14ac:dyDescent="0.3">
      <c r="A16" t="s">
        <v>1</v>
      </c>
      <c r="B16" s="4">
        <v>45200</v>
      </c>
      <c r="C16">
        <v>100</v>
      </c>
      <c r="F16" t="str">
        <v>Delta</v>
      </c>
      <c r="G16">
        <v>0</v>
      </c>
      <c r="H16">
        <v>200</v>
      </c>
      <c r="I16">
        <v>0</v>
      </c>
      <c r="K16" t="str">
        <v>Delta</v>
      </c>
      <c r="L16">
        <v>0</v>
      </c>
      <c r="M16">
        <v>200</v>
      </c>
      <c r="N16">
        <v>0</v>
      </c>
      <c r="P16" s="9"/>
    </row>
    <row r="17" spans="1:14" x14ac:dyDescent="0.3">
      <c r="A17" t="s">
        <v>3</v>
      </c>
      <c r="B17" s="4">
        <v>45139</v>
      </c>
      <c r="C17">
        <v>100</v>
      </c>
      <c r="F17" t="str">
        <v>Foxtrot</v>
      </c>
      <c r="G17">
        <v>500</v>
      </c>
      <c r="H17">
        <v>0</v>
      </c>
      <c r="I17">
        <v>0</v>
      </c>
      <c r="K17" t="str">
        <v>Foxtrot</v>
      </c>
      <c r="L17">
        <v>500</v>
      </c>
      <c r="M17">
        <v>0</v>
      </c>
      <c r="N17">
        <v>0</v>
      </c>
    </row>
    <row r="18" spans="1:14" x14ac:dyDescent="0.3">
      <c r="A18" t="s">
        <v>3</v>
      </c>
      <c r="B18" s="4">
        <v>45139</v>
      </c>
      <c r="C18">
        <v>100</v>
      </c>
      <c r="F18" t="str">
        <v>Golf</v>
      </c>
      <c r="G18">
        <v>290</v>
      </c>
      <c r="H18">
        <v>0</v>
      </c>
      <c r="I18">
        <v>0</v>
      </c>
      <c r="K18" t="str">
        <v>Golf</v>
      </c>
      <c r="L18">
        <v>290</v>
      </c>
      <c r="M18">
        <v>0</v>
      </c>
      <c r="N18">
        <v>0</v>
      </c>
    </row>
    <row r="19" spans="1:14" x14ac:dyDescent="0.3">
      <c r="A19" t="s">
        <v>1</v>
      </c>
      <c r="B19" s="4">
        <v>45139</v>
      </c>
      <c r="C19">
        <v>150</v>
      </c>
      <c r="F19" t="str">
        <v>Hotel</v>
      </c>
      <c r="G19">
        <v>140</v>
      </c>
      <c r="H19">
        <v>0</v>
      </c>
      <c r="I19">
        <v>0</v>
      </c>
      <c r="K19" t="str">
        <v>Hotel</v>
      </c>
      <c r="L19">
        <v>140</v>
      </c>
      <c r="M19">
        <v>0</v>
      </c>
      <c r="N19">
        <v>0</v>
      </c>
    </row>
    <row r="20" spans="1:14" x14ac:dyDescent="0.3">
      <c r="A20" t="s">
        <v>4</v>
      </c>
      <c r="B20" s="4">
        <v>45108</v>
      </c>
      <c r="C20">
        <v>500</v>
      </c>
    </row>
    <row r="21" spans="1:14" x14ac:dyDescent="0.3">
      <c r="A21" t="s">
        <v>5</v>
      </c>
      <c r="B21" s="4">
        <v>45108</v>
      </c>
      <c r="C21">
        <f>20%*SUM(_xlfn.DROP(C11:C20,1))</f>
        <v>290</v>
      </c>
    </row>
    <row r="22" spans="1:14" x14ac:dyDescent="0.3">
      <c r="A22" t="s">
        <v>6</v>
      </c>
      <c r="B22" s="4">
        <v>45108</v>
      </c>
      <c r="C22">
        <v>140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P16"/>
  <sheetViews>
    <sheetView workbookViewId="0">
      <selection activeCell="J9" sqref="J9"/>
    </sheetView>
  </sheetViews>
  <sheetFormatPr defaultRowHeight="14.4" x14ac:dyDescent="0.3"/>
  <sheetData>
    <row r="5" spans="1:16" ht="15" thickBot="1" x14ac:dyDescent="0.35">
      <c r="A5" s="1" t="s">
        <v>8</v>
      </c>
      <c r="B5" s="1" t="s">
        <v>7</v>
      </c>
    </row>
    <row r="6" spans="1:16" x14ac:dyDescent="0.3">
      <c r="A6" t="s">
        <v>0</v>
      </c>
      <c r="B6">
        <v>200</v>
      </c>
      <c r="E6" s="2" t="str" cm="1">
        <f t="array" ref="E6:E12">_xlfn.DROP(_xlfn.UNIQUE(_xlfn._xlws.FILTER(A:A,A:A&lt;&gt;0)),1)</f>
        <v>Charlie</v>
      </c>
      <c r="F6" s="2" cm="1">
        <f t="array" ref="F6">ROWS(_xlfn._xlws.FILTER(A:A,A:A=E6))</f>
        <v>1</v>
      </c>
      <c r="G6" s="2" cm="1">
        <f t="array" ref="G6">_xlfn.LET(_xlpm.condition,E6,ROWS(_xlfn._xlws.FILTER(A:A,A:A=_xlpm.condition)))</f>
        <v>1</v>
      </c>
      <c r="H6" s="2" cm="1">
        <f t="array" ref="H6">_xlfn.LAMBDA(_xlpm.condition,ROWS(_xlfn._xlws.FILTER($A:$A,$A:$A=_xlpm.condition)))($E$6)</f>
        <v>1</v>
      </c>
      <c r="I6" s="2" cm="1">
        <f t="array" ref="I6:I12">_xlfn.BYROW(_xlfn.ANCHORARRAY(E6),_xlfn.LAMBDA(_xlpm.condition,ROWS(_xlfn._xlws.FILTER($A:$A,$A:$A=_xlpm.condition))))</f>
        <v>1</v>
      </c>
      <c r="J6" s="2" cm="1">
        <f t="array" ref="J6:J12">COUNTIFS(A:A,_xlfn.ANCHORARRAY(E6))</f>
        <v>1</v>
      </c>
      <c r="M6">
        <f>COLUMNS(_xlfn.ANCHORARRAY(N6))</f>
        <v>1</v>
      </c>
      <c r="N6" s="2" t="e" cm="1">
        <f t="array" ref="N6">TRANSPOSE(_xlfn._xlws.FILTER(A:A,A:A=_xlfn.ANCHORARRAY(E6)))</f>
        <v>#N/A</v>
      </c>
    </row>
    <row r="7" spans="1:16" x14ac:dyDescent="0.3">
      <c r="A7" t="s">
        <v>1</v>
      </c>
      <c r="B7">
        <v>100</v>
      </c>
      <c r="E7" t="str">
        <v>Alpha</v>
      </c>
      <c r="F7" s="2" cm="1">
        <f t="array" ref="F7">ROWS(_xlfn._xlws.FILTER(A:A,A:A=E7))</f>
        <v>3</v>
      </c>
      <c r="I7">
        <v>3</v>
      </c>
      <c r="J7">
        <v>3</v>
      </c>
      <c r="M7" s="9">
        <f t="shared" ref="M7:M12" si="0">COLUMNS(_xlfn.ANCHORARRAY(N7))</f>
        <v>3</v>
      </c>
      <c r="N7" s="2" t="str" cm="1">
        <f t="array" ref="N7:P7">TRANSPOSE(_xlfn._xlws.FILTER(A:A,A:A=E7))</f>
        <v>Alpha</v>
      </c>
      <c r="O7" t="str">
        <v>Alpha</v>
      </c>
      <c r="P7" t="str">
        <v>Alpha</v>
      </c>
    </row>
    <row r="8" spans="1:16" x14ac:dyDescent="0.3">
      <c r="A8" t="s">
        <v>2</v>
      </c>
      <c r="B8">
        <v>100</v>
      </c>
      <c r="E8" t="str">
        <v>Bravo</v>
      </c>
      <c r="F8" s="2" cm="1">
        <f t="array" ref="F8">ROWS(_xlfn._xlws.FILTER(A:A,A:A=E8))</f>
        <v>2</v>
      </c>
      <c r="I8">
        <v>2</v>
      </c>
      <c r="J8">
        <v>2</v>
      </c>
      <c r="M8" s="9">
        <f t="shared" si="0"/>
        <v>2</v>
      </c>
      <c r="N8" s="2" t="str" cm="1">
        <f t="array" ref="N8:O8">TRANSPOSE(_xlfn._xlws.FILTER(A:A,A:A=E8))</f>
        <v>Bravo</v>
      </c>
      <c r="O8" t="str">
        <v>Bravo</v>
      </c>
    </row>
    <row r="9" spans="1:16" x14ac:dyDescent="0.3">
      <c r="A9" t="s">
        <v>2</v>
      </c>
      <c r="B9">
        <v>100</v>
      </c>
      <c r="E9" t="str">
        <v>Delta</v>
      </c>
      <c r="F9" s="2" cm="1">
        <f t="array" ref="F9">ROWS(_xlfn._xlws.FILTER(A:A,A:A=E9))</f>
        <v>2</v>
      </c>
      <c r="I9">
        <v>2</v>
      </c>
      <c r="J9">
        <v>2</v>
      </c>
      <c r="M9" s="9">
        <f t="shared" si="0"/>
        <v>2</v>
      </c>
      <c r="N9" s="2" t="str" cm="1">
        <f t="array" ref="N9:O9">TRANSPOSE(_xlfn._xlws.FILTER(A:A,A:A=E9))</f>
        <v>Delta</v>
      </c>
      <c r="O9" t="str">
        <v>Delta</v>
      </c>
    </row>
    <row r="10" spans="1:16" x14ac:dyDescent="0.3">
      <c r="A10" t="s">
        <v>1</v>
      </c>
      <c r="B10">
        <v>100</v>
      </c>
      <c r="E10" t="str">
        <v>Foxtrot</v>
      </c>
      <c r="F10" s="2" cm="1">
        <f t="array" ref="F10">ROWS(_xlfn._xlws.FILTER(A:A,A:A=E10))</f>
        <v>1</v>
      </c>
      <c r="I10">
        <v>1</v>
      </c>
      <c r="J10">
        <v>1</v>
      </c>
      <c r="M10" s="9">
        <f t="shared" si="0"/>
        <v>1</v>
      </c>
      <c r="N10" s="2" t="str" cm="1">
        <f t="array" ref="N10">TRANSPOSE(_xlfn._xlws.FILTER(A:A,A:A=E10))</f>
        <v>Foxtrot</v>
      </c>
    </row>
    <row r="11" spans="1:16" x14ac:dyDescent="0.3">
      <c r="A11" t="s">
        <v>3</v>
      </c>
      <c r="B11">
        <v>100</v>
      </c>
      <c r="E11" t="str">
        <v>Golf</v>
      </c>
      <c r="F11" s="2" cm="1">
        <f t="array" ref="F11">ROWS(_xlfn._xlws.FILTER(A:A,A:A=E11))</f>
        <v>1</v>
      </c>
      <c r="I11">
        <v>1</v>
      </c>
      <c r="J11">
        <v>1</v>
      </c>
      <c r="M11" s="9">
        <f t="shared" si="0"/>
        <v>1</v>
      </c>
      <c r="N11" s="2" t="str" cm="1">
        <f t="array" ref="N11">TRANSPOSE(_xlfn._xlws.FILTER(A:A,A:A=E11))</f>
        <v>Golf</v>
      </c>
    </row>
    <row r="12" spans="1:16" x14ac:dyDescent="0.3">
      <c r="A12" t="s">
        <v>3</v>
      </c>
      <c r="B12">
        <v>100</v>
      </c>
      <c r="E12" t="str">
        <v>Hotel</v>
      </c>
      <c r="F12" s="2" cm="1">
        <f t="array" ref="F12">ROWS(_xlfn._xlws.FILTER(A:A,A:A=E12))</f>
        <v>1</v>
      </c>
      <c r="I12">
        <v>1</v>
      </c>
      <c r="J12">
        <v>1</v>
      </c>
      <c r="M12" s="9">
        <f t="shared" si="0"/>
        <v>1</v>
      </c>
      <c r="N12" s="2" t="str" cm="1">
        <f t="array" ref="N12">TRANSPOSE(_xlfn._xlws.FILTER(A:A,A:A=E12))</f>
        <v>Hotel</v>
      </c>
    </row>
    <row r="13" spans="1:16" x14ac:dyDescent="0.3">
      <c r="A13" t="s">
        <v>1</v>
      </c>
      <c r="B13">
        <v>100</v>
      </c>
    </row>
    <row r="14" spans="1:16" x14ac:dyDescent="0.3">
      <c r="A14" t="s">
        <v>4</v>
      </c>
      <c r="B14">
        <v>500</v>
      </c>
    </row>
    <row r="15" spans="1:16" x14ac:dyDescent="0.3">
      <c r="A15" t="s">
        <v>5</v>
      </c>
      <c r="B15">
        <f>20%*SUM(_xlfn.DROP(B5:B14,1))</f>
        <v>280</v>
      </c>
    </row>
    <row r="16" spans="1:16" x14ac:dyDescent="0.3">
      <c r="A16" t="s">
        <v>6</v>
      </c>
      <c r="B16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B334-0B4D-4890-B02D-676AFAA0F208}">
  <dimension ref="A1:I21"/>
  <sheetViews>
    <sheetView workbookViewId="0">
      <selection activeCell="I2" sqref="I2"/>
    </sheetView>
  </sheetViews>
  <sheetFormatPr defaultRowHeight="14.4" x14ac:dyDescent="0.3"/>
  <sheetData>
    <row r="1" spans="1:9" x14ac:dyDescent="0.3">
      <c r="A1" t="s">
        <v>9</v>
      </c>
    </row>
    <row r="2" spans="1:9" x14ac:dyDescent="0.3">
      <c r="A2" cm="1">
        <f t="array" ref="A2:A21">_xlfn.SEQUENCE(20)</f>
        <v>1</v>
      </c>
      <c r="B2" s="7">
        <v>1.01</v>
      </c>
      <c r="E2" t="s">
        <v>10</v>
      </c>
      <c r="F2" s="8">
        <v>3</v>
      </c>
      <c r="G2">
        <f>_xlfn.XLOOKUP(F2,A:A,B:B)</f>
        <v>1.03</v>
      </c>
      <c r="I2" s="11">
        <f>PRODUCT(_xlfn.XLOOKUP(F2,A:A,B:B):_xlfn.XLOOKUP(F3,A:A,B:B))</f>
        <v>1.03</v>
      </c>
    </row>
    <row r="3" spans="1:9" x14ac:dyDescent="0.3">
      <c r="A3">
        <v>2</v>
      </c>
      <c r="B3" s="7">
        <v>1.02</v>
      </c>
      <c r="E3" t="s">
        <v>11</v>
      </c>
      <c r="F3" s="8">
        <v>4</v>
      </c>
      <c r="G3" s="9">
        <f>_xlfn.XLOOKUP(F3,A:A,B:B)</f>
        <v>1</v>
      </c>
    </row>
    <row r="4" spans="1:9" x14ac:dyDescent="0.3">
      <c r="A4">
        <v>3</v>
      </c>
      <c r="B4" s="7">
        <v>1.03</v>
      </c>
    </row>
    <row r="5" spans="1:9" x14ac:dyDescent="0.3">
      <c r="A5">
        <v>4</v>
      </c>
      <c r="B5" s="7">
        <v>1</v>
      </c>
    </row>
    <row r="6" spans="1:9" x14ac:dyDescent="0.3">
      <c r="A6">
        <v>5</v>
      </c>
      <c r="B6" s="7">
        <v>1.03</v>
      </c>
    </row>
    <row r="7" spans="1:9" x14ac:dyDescent="0.3">
      <c r="A7">
        <v>6</v>
      </c>
      <c r="B7" s="7">
        <v>1.02</v>
      </c>
    </row>
    <row r="8" spans="1:9" x14ac:dyDescent="0.3">
      <c r="A8">
        <v>7</v>
      </c>
      <c r="B8" s="7">
        <v>1.01</v>
      </c>
    </row>
    <row r="9" spans="1:9" x14ac:dyDescent="0.3">
      <c r="A9">
        <v>8</v>
      </c>
      <c r="B9" s="7">
        <v>1.02</v>
      </c>
    </row>
    <row r="10" spans="1:9" x14ac:dyDescent="0.3">
      <c r="A10">
        <v>9</v>
      </c>
      <c r="B10" s="7">
        <v>1.03</v>
      </c>
    </row>
    <row r="11" spans="1:9" x14ac:dyDescent="0.3">
      <c r="A11">
        <v>10</v>
      </c>
      <c r="B11" s="7">
        <v>1.04</v>
      </c>
    </row>
    <row r="12" spans="1:9" x14ac:dyDescent="0.3">
      <c r="A12">
        <v>11</v>
      </c>
      <c r="B12" s="7">
        <v>1.03</v>
      </c>
    </row>
    <row r="13" spans="1:9" x14ac:dyDescent="0.3">
      <c r="A13">
        <v>12</v>
      </c>
      <c r="B13" s="7">
        <v>1.02</v>
      </c>
    </row>
    <row r="14" spans="1:9" x14ac:dyDescent="0.3">
      <c r="A14">
        <v>13</v>
      </c>
      <c r="B14" s="7">
        <v>1.01</v>
      </c>
    </row>
    <row r="15" spans="1:9" x14ac:dyDescent="0.3">
      <c r="A15">
        <v>14</v>
      </c>
      <c r="B15" s="7">
        <v>1.02</v>
      </c>
    </row>
    <row r="16" spans="1:9" x14ac:dyDescent="0.3">
      <c r="A16">
        <v>15</v>
      </c>
      <c r="B16" s="7">
        <v>1.03</v>
      </c>
    </row>
    <row r="17" spans="1:2" x14ac:dyDescent="0.3">
      <c r="A17">
        <v>16</v>
      </c>
      <c r="B17" s="7">
        <v>1.04</v>
      </c>
    </row>
    <row r="18" spans="1:2" x14ac:dyDescent="0.3">
      <c r="A18">
        <v>17</v>
      </c>
      <c r="B18" s="7">
        <v>1.03</v>
      </c>
    </row>
    <row r="19" spans="1:2" x14ac:dyDescent="0.3">
      <c r="A19">
        <v>18</v>
      </c>
      <c r="B19" s="7">
        <v>1.02</v>
      </c>
    </row>
    <row r="20" spans="1:2" x14ac:dyDescent="0.3">
      <c r="A20">
        <v>19</v>
      </c>
      <c r="B20" s="7">
        <v>1.02</v>
      </c>
    </row>
    <row r="21" spans="1:2" x14ac:dyDescent="0.3">
      <c r="A21">
        <v>20</v>
      </c>
      <c r="B21" s="7">
        <v>1.02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2:E3"/>
  <sheetViews>
    <sheetView tabSelected="1" workbookViewId="0">
      <selection activeCell="D3" sqref="D3"/>
    </sheetView>
  </sheetViews>
  <sheetFormatPr defaultRowHeight="14.4" x14ac:dyDescent="0.3"/>
  <cols>
    <col min="4" max="4" width="24.33203125" customWidth="1"/>
    <col min="5" max="5" width="15.44140625" bestFit="1" customWidth="1"/>
  </cols>
  <sheetData>
    <row r="2" spans="4:5" x14ac:dyDescent="0.3">
      <c r="D2" s="13">
        <v>45211.535416666666</v>
      </c>
      <c r="E2" s="12">
        <f>-D2</f>
        <v>-45211.535416666666</v>
      </c>
    </row>
    <row r="3" spans="4:5" x14ac:dyDescent="0.3">
      <c r="D3" s="14">
        <f ca="1">NOW()</f>
        <v>45211.539808912035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52C7-F2EB-4A28-8111-6EB98EE2951E}">
  <dimension ref="A1"/>
  <sheetViews>
    <sheetView zoomScale="60" zoomScaleNormal="60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</vt:lpstr>
      <vt:lpstr>byrow</vt:lpstr>
      <vt:lpstr>colon</vt:lpstr>
      <vt:lpstr>format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2023-10-12T08:28:05Z</dcterms:created>
  <dcterms:modified xsi:type="dcterms:W3CDTF">2023-10-15T09:04:04Z</dcterms:modified>
</cp:coreProperties>
</file>