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3 2b\"/>
    </mc:Choice>
  </mc:AlternateContent>
  <xr:revisionPtr revIDLastSave="0" documentId="8_{07BCE8E9-42A8-4002-B005-F4D79795F8D6}" xr6:coauthVersionLast="47" xr6:coauthVersionMax="47" xr10:uidLastSave="{00000000-0000-0000-0000-000000000000}"/>
  <bookViews>
    <workbookView xWindow="22944" yWindow="0" windowWidth="23232" windowHeight="25296" activeTab="1"/>
  </bookViews>
  <sheets>
    <sheet name="byrow" sheetId="1" r:id="rId1"/>
    <sheet name="Sheet3" sheetId="3" r:id="rId2"/>
    <sheet name="sum" sheetId="2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 a="1"/>
  <c r="J6" i="1" s="1"/>
  <c r="I6" i="1" a="1"/>
  <c r="I6" i="1" s="1"/>
  <c r="I5" i="2"/>
  <c r="H5" i="2"/>
  <c r="G5" i="2"/>
  <c r="G8" i="2" a="1"/>
  <c r="G8" i="2" s="1"/>
  <c r="F9" i="2" a="1"/>
  <c r="F9" i="2" s="1"/>
  <c r="G9" i="2" s="1" a="1"/>
  <c r="G9" i="2" s="1"/>
  <c r="G2" i="2" s="1" a="1"/>
  <c r="G2" i="2" s="1"/>
  <c r="C18" i="2"/>
  <c r="E6" i="1" a="1"/>
  <c r="E6" i="1" s="1"/>
  <c r="B15" i="1"/>
  <c r="G1" i="2" l="1" a="1"/>
  <c r="G1" i="2" s="1"/>
  <c r="G4" i="2"/>
  <c r="I4" i="2"/>
  <c r="H4" i="2"/>
  <c r="G3" i="2" a="1"/>
  <c r="G3" i="2" s="1"/>
  <c r="H6" i="2"/>
  <c r="I6" i="2"/>
  <c r="G6" i="2"/>
  <c r="F11" i="1" a="1"/>
  <c r="F11" i="1" s="1"/>
  <c r="F10" i="1" a="1"/>
  <c r="F10" i="1" s="1"/>
  <c r="F9" i="1" a="1"/>
  <c r="F9" i="1" s="1"/>
  <c r="F8" i="1" a="1"/>
  <c r="F8" i="1" s="1"/>
  <c r="F12" i="1" a="1"/>
  <c r="F12" i="1" s="1"/>
  <c r="F7" i="1" a="1"/>
  <c r="F7" i="1" s="1"/>
  <c r="H6" i="1" a="1"/>
  <c r="H6" i="1" s="1"/>
  <c r="F6" i="1" a="1"/>
  <c r="F6" i="1" s="1"/>
  <c r="G6" i="1" a="1"/>
  <c r="G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<sst xmlns="http://schemas.openxmlformats.org/spreadsheetml/2006/main" count="34" uniqueCount="17">
  <si>
    <t>Charlie</t>
  </si>
  <si>
    <t>Alpha</t>
  </si>
  <si>
    <t>Bravo</t>
  </si>
  <si>
    <t>Delta</t>
  </si>
  <si>
    <t>Foxtrot</t>
  </si>
  <si>
    <t>Golf</t>
  </si>
  <si>
    <t>Hotel</t>
  </si>
  <si>
    <t>Amount</t>
  </si>
  <si>
    <t>Text</t>
  </si>
  <si>
    <t>Period</t>
  </si>
  <si>
    <t>https://stackoverflow.com/questions/42310869/define-excel-custom-number-format-color-via-hex-or-rgb</t>
  </si>
  <si>
    <t>Center across selection</t>
  </si>
  <si>
    <t>Konsultprisindex</t>
  </si>
  <si>
    <t>Prislistor?</t>
  </si>
  <si>
    <t>Hidden features - läs baklänges</t>
  </si>
  <si>
    <t>Begränsa arbetsområde</t>
  </si>
  <si>
    <t>Tvärdölj blad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</si>
</sst>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/mm"/>
  </numFmts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1"/>
    <xf numFmtId="0" fontId="3" fillId="3" borderId="2" xfId="3"/>
    <xf numFmtId="165" fontId="1" fillId="0" borderId="1" xfId="1" applyNumberFormat="1"/>
    <xf numFmtId="165" fontId="0" fillId="0" borderId="0" xfId="0" applyNumberFormat="1"/>
    <xf numFmtId="165" fontId="3" fillId="3" borderId="2" xfId="3" applyNumberFormat="1"/>
    <xf numFmtId="0" fontId="2" fillId="2" borderId="2" xfId="2" applyBorder="1"/>
    <xf numFmtId="0" fontId="4" fillId="0" borderId="0" xfId="4"/>
    <xf numFmtId="0" fontId="5" fillId="0" borderId="0" xfId="0" applyFont="1" applyAlignment="1">
      <alignment wrapText="1"/>
    </xf>
    <xf numFmtId="0" fontId="5" fillId="0" borderId="0" xfId="0" applyFont="1"/>
  </cellXfs>
  <cellStyles count="5">
    <cellStyle name="Bad" xfId="2" builtinId="27"/>
    <cellStyle name="Calculation" xfId="3" builtinId="22"/>
    <cellStyle name="Heading 3" xfId="1" builtinId="18"/>
    <cellStyle name="Hyperlink" xfId="4" builtinId="8"/>
    <cellStyle name="Normal" xfId="0" builtinId="0"/>
  </cellStyles>
  <dxfs count="3">
    <dxf>
      <numFmt numFmtId="165" formatCode="yyyy/mm"/>
    </dxf>
    <dxf>
      <numFmt numFmtId="165" formatCode="yyyy/mm"/>
    </dxf>
    <dxf>
      <border outline="0">
        <bottom style="medium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541020</xdr:colOff>
      <xdr:row>34</xdr:row>
      <xdr:rowOff>99060</xdr:rowOff>
    </xdr:to>
    <xdr:pic>
      <xdr:nvPicPr>
        <xdr:cNvPr id="2" name="Picture 1" descr="Excel Custom Number Format Guide • My Online Training Hub">
          <a:extLst>
            <a:ext uri="{FF2B5EF4-FFF2-40B4-BE49-F238E27FC236}">
              <a16:creationId xmlns:a16="http://schemas.microsoft.com/office/drawing/2014/main" id="{6B8A9429-A943-4A9A-9DE6-219005C4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08220" cy="63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8:C19" totalsRowShown="0" headerRowDxfId="0" headerRowBorderDxfId="2">
  <autoFilter ref="A8:C19"/>
  <tableColumns count="3">
    <tableColumn id="1" name="Text"/>
    <tableColumn id="2" name="Period" dataDxfId="1"/>
    <tableColumn id="3" name="Amou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tackoverflow.com/questions/42310869/define-excel-custom-number-format-color-via-hex-or-rg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6"/>
  <sheetViews>
    <sheetView workbookViewId="0">
      <selection activeCell="E32" sqref="E32"/>
    </sheetView>
  </sheetViews>
  <sheetFormatPr defaultRowHeight="14.4" x14ac:dyDescent="0.3"/>
  <sheetData>
    <row r="5" spans="1:10" ht="15" thickBot="1" x14ac:dyDescent="0.35">
      <c r="A5" s="1" t="s">
        <v>8</v>
      </c>
      <c r="B5" s="1" t="s">
        <v>7</v>
      </c>
    </row>
    <row r="6" spans="1:10" x14ac:dyDescent="0.3">
      <c r="A6" t="s">
        <v>0</v>
      </c>
      <c r="B6">
        <v>200</v>
      </c>
      <c r="E6" s="2" t="str" cm="1">
        <f t="array" ref="E6:E12">_xlfn.DROP(_xlfn.UNIQUE(_xlfn._xlws.FILTER(A:A,A:A&lt;&gt;0)),1)</f>
        <v>Charlie</v>
      </c>
      <c r="F6" s="2" cm="1">
        <f t="array" ref="F6">ROWS(_xlfn._xlws.FILTER(A:A,A:A=E6))</f>
        <v>1</v>
      </c>
      <c r="G6" s="2" cm="1">
        <f t="array" ref="G6">_xlfn.LET(_xlpm.condition,E6,ROWS(_xlfn._xlws.FILTER(A:A,A:A=_xlpm.condition)))</f>
        <v>1</v>
      </c>
      <c r="H6" s="2" cm="1">
        <f t="array" ref="H6">_xlfn.LAMBDA(_xlpm.condition,ROWS(_xlfn._xlws.FILTER($A:$A,$A:$A=_xlpm.condition)))($E$6)</f>
        <v>1</v>
      </c>
      <c r="I6" s="2" cm="1">
        <f t="array" ref="I6:I12">_xlfn.BYROW(_xlfn.ANCHORARRAY(E6),_xlfn.LAMBDA(_xlpm.condition,ROWS(_xlfn._xlws.FILTER($A:$A,$A:$A=_xlpm.condition))))</f>
        <v>1</v>
      </c>
      <c r="J6" s="2" cm="1">
        <f t="array" ref="J6:J12">COUNTIFS(A:A,_xlfn.ANCHORARRAY(E6))</f>
        <v>1</v>
      </c>
    </row>
    <row r="7" spans="1:10" x14ac:dyDescent="0.3">
      <c r="A7" t="s">
        <v>1</v>
      </c>
      <c r="B7">
        <v>100</v>
      </c>
      <c r="E7" t="str">
        <v>Alpha</v>
      </c>
      <c r="F7" s="2" cm="1">
        <f t="array" ref="F7">ROWS(_xlfn._xlws.FILTER(A:A,A:A=E7))</f>
        <v>3</v>
      </c>
      <c r="I7">
        <v>3</v>
      </c>
      <c r="J7">
        <v>3</v>
      </c>
    </row>
    <row r="8" spans="1:10" x14ac:dyDescent="0.3">
      <c r="A8" t="s">
        <v>2</v>
      </c>
      <c r="B8">
        <v>100</v>
      </c>
      <c r="E8" t="str">
        <v>Bravo</v>
      </c>
      <c r="F8" s="2" cm="1">
        <f t="array" ref="F8">ROWS(_xlfn._xlws.FILTER(A:A,A:A=E8))</f>
        <v>2</v>
      </c>
      <c r="I8">
        <v>2</v>
      </c>
      <c r="J8">
        <v>2</v>
      </c>
    </row>
    <row r="9" spans="1:10" x14ac:dyDescent="0.3">
      <c r="A9" t="s">
        <v>2</v>
      </c>
      <c r="B9">
        <v>100</v>
      </c>
      <c r="E9" t="str">
        <v>Delta</v>
      </c>
      <c r="F9" s="2" cm="1">
        <f t="array" ref="F9">ROWS(_xlfn._xlws.FILTER(A:A,A:A=E9))</f>
        <v>2</v>
      </c>
      <c r="I9">
        <v>2</v>
      </c>
      <c r="J9">
        <v>2</v>
      </c>
    </row>
    <row r="10" spans="1:10" x14ac:dyDescent="0.3">
      <c r="A10" t="s">
        <v>1</v>
      </c>
      <c r="B10">
        <v>100</v>
      </c>
      <c r="E10" t="str">
        <v>Foxtrot</v>
      </c>
      <c r="F10" s="2" cm="1">
        <f t="array" ref="F10">ROWS(_xlfn._xlws.FILTER(A:A,A:A=E10))</f>
        <v>1</v>
      </c>
      <c r="I10">
        <v>1</v>
      </c>
      <c r="J10">
        <v>1</v>
      </c>
    </row>
    <row r="11" spans="1:10" x14ac:dyDescent="0.3">
      <c r="A11" t="s">
        <v>3</v>
      </c>
      <c r="B11">
        <v>100</v>
      </c>
      <c r="E11" t="str">
        <v>Golf</v>
      </c>
      <c r="F11" s="2" cm="1">
        <f t="array" ref="F11">ROWS(_xlfn._xlws.FILTER(A:A,A:A=E11))</f>
        <v>1</v>
      </c>
      <c r="I11">
        <v>1</v>
      </c>
      <c r="J11">
        <v>1</v>
      </c>
    </row>
    <row r="12" spans="1:10" x14ac:dyDescent="0.3">
      <c r="A12" t="s">
        <v>3</v>
      </c>
      <c r="B12">
        <v>100</v>
      </c>
      <c r="E12" t="str">
        <v>Hotel</v>
      </c>
      <c r="F12" s="2" cm="1">
        <f t="array" ref="F12">ROWS(_xlfn._xlws.FILTER(A:A,A:A=E12))</f>
        <v>1</v>
      </c>
      <c r="I12">
        <v>1</v>
      </c>
      <c r="J12">
        <v>1</v>
      </c>
    </row>
    <row r="13" spans="1:10" x14ac:dyDescent="0.3">
      <c r="A13" t="s">
        <v>1</v>
      </c>
      <c r="B13">
        <v>100</v>
      </c>
    </row>
    <row r="14" spans="1:10" x14ac:dyDescent="0.3">
      <c r="A14" t="s">
        <v>4</v>
      </c>
      <c r="B14">
        <v>500</v>
      </c>
    </row>
    <row r="15" spans="1:10" x14ac:dyDescent="0.3">
      <c r="A15" t="s">
        <v>5</v>
      </c>
      <c r="B15">
        <f>20%*SUM(_xlfn.DROP(B5:B14,1))</f>
        <v>280</v>
      </c>
    </row>
    <row r="16" spans="1:10" x14ac:dyDescent="0.3">
      <c r="A16" t="s">
        <v>6</v>
      </c>
      <c r="B16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K11"/>
  <sheetViews>
    <sheetView tabSelected="1" workbookViewId="0">
      <selection activeCell="K1" sqref="K1:K15"/>
    </sheetView>
  </sheetViews>
  <sheetFormatPr defaultRowHeight="14.4" x14ac:dyDescent="0.3"/>
  <sheetData>
    <row r="1" spans="11:11" x14ac:dyDescent="0.3">
      <c r="K1" s="7" t="s">
        <v>10</v>
      </c>
    </row>
    <row r="2" spans="11:11" x14ac:dyDescent="0.3">
      <c r="K2" s="8"/>
    </row>
    <row r="3" spans="11:11" x14ac:dyDescent="0.3">
      <c r="K3" s="9" t="s">
        <v>11</v>
      </c>
    </row>
    <row r="5" spans="11:11" x14ac:dyDescent="0.3">
      <c r="K5" s="9" t="s">
        <v>12</v>
      </c>
    </row>
    <row r="7" spans="11:11" x14ac:dyDescent="0.3">
      <c r="K7" s="9" t="s">
        <v>13</v>
      </c>
    </row>
    <row r="9" spans="11:11" x14ac:dyDescent="0.3">
      <c r="K9" s="9" t="s">
        <v>14</v>
      </c>
    </row>
    <row r="10" spans="11:11" x14ac:dyDescent="0.3">
      <c r="K10" s="9" t="s">
        <v>15</v>
      </c>
    </row>
    <row r="11" spans="11:11" x14ac:dyDescent="0.3">
      <c r="K11" s="9" t="s">
        <v>16</v>
      </c>
    </row>
  </sheetData>
  <hyperlinks>
    <hyperlink ref="K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9" sqref="G9"/>
    </sheetView>
  </sheetViews>
  <sheetFormatPr defaultRowHeight="14.4" x14ac:dyDescent="0.3"/>
  <cols>
    <col min="2" max="2" width="10.33203125" style="4" bestFit="1" customWidth="1"/>
    <col min="3" max="3" width="9.77734375" customWidth="1"/>
  </cols>
  <sheetData>
    <row r="1" spans="1:9" x14ac:dyDescent="0.3">
      <c r="G1" s="2" cm="1">
        <f t="array" ref="G1:I1">_xlfn.LET(_xlpm.data,_xlfn.ANCHORARRAY(G9),_xlfn.MAKEARRAY(,COLUMNS(_xlpm.data),_xlfn.LAMBDA(_xlpm.r,_xlpm.c,SUM(INDEX(_xlpm.data,,_xlpm.c)))))</f>
        <v>920</v>
      </c>
      <c r="H1">
        <v>300</v>
      </c>
      <c r="I1">
        <v>600</v>
      </c>
    </row>
    <row r="2" spans="1:9" x14ac:dyDescent="0.3">
      <c r="G2" s="2" cm="1">
        <f t="array" ref="G2:I2">_xlfn.MAKEARRAY(,COLUMNS(_xlfn.ANCHORARRAY(G9)),_xlfn.LAMBDA(_xlpm.r,_xlpm.c,SUM(INDEX(_xlfn.ANCHORARRAY(G9),,_xlpm.c))))</f>
        <v>920</v>
      </c>
      <c r="H2">
        <v>300</v>
      </c>
      <c r="I2">
        <v>600</v>
      </c>
    </row>
    <row r="3" spans="1:9" x14ac:dyDescent="0.3">
      <c r="G3" s="2" cm="1">
        <f t="array" ref="G3:I3">_xlfn.BYCOL(_xlfn.ANCHORARRAY(G9),_xlfn.LAMBDA(_xlpm.data,SUM(_xlpm.data)))</f>
        <v>920</v>
      </c>
      <c r="H3">
        <v>300</v>
      </c>
      <c r="I3">
        <v>600</v>
      </c>
    </row>
    <row r="4" spans="1:9" x14ac:dyDescent="0.3">
      <c r="G4" s="2">
        <f>SUM(INDEX(_xlfn.ANCHORARRAY($G$9),,COLUMNS($G:G)))</f>
        <v>920</v>
      </c>
      <c r="H4" s="2">
        <f>SUM(INDEX(_xlfn.ANCHORARRAY($G$9),,COLUMNS($G:H)))</f>
        <v>300</v>
      </c>
      <c r="I4" s="2">
        <f>SUM(INDEX(_xlfn.ANCHORARRAY($G$9),,COLUMNS($G:I)))</f>
        <v>600</v>
      </c>
    </row>
    <row r="5" spans="1:9" x14ac:dyDescent="0.3">
      <c r="G5" s="2">
        <f>SUM(INDEX(_xlfn.ANCHORARRAY($G$9),,1))</f>
        <v>920</v>
      </c>
      <c r="H5" s="6">
        <f>SUM(INDEX(_xlfn.ANCHORARRAY($G$9),,2))</f>
        <v>300</v>
      </c>
      <c r="I5" s="6">
        <f>SUM(INDEX(_xlfn.ANCHORARRAY($G$9),,3))</f>
        <v>600</v>
      </c>
    </row>
    <row r="6" spans="1:9" x14ac:dyDescent="0.3">
      <c r="G6" s="2">
        <f>SUM(_xlfn.ANCHORARRAY($G$9) G:G)</f>
        <v>920</v>
      </c>
      <c r="H6" s="2">
        <f>SUM(_xlfn.ANCHORARRAY($G$9) H:H)</f>
        <v>300</v>
      </c>
      <c r="I6" s="2">
        <f>SUM(_xlfn.ANCHORARRAY($G$9) I:I)</f>
        <v>600</v>
      </c>
    </row>
    <row r="8" spans="1:9" s="4" customFormat="1" ht="15" thickBot="1" x14ac:dyDescent="0.35">
      <c r="A8" s="3" t="s">
        <v>8</v>
      </c>
      <c r="B8" s="3" t="s">
        <v>9</v>
      </c>
      <c r="C8" s="3" t="s">
        <v>7</v>
      </c>
      <c r="G8" s="5" cm="1">
        <f t="array" ref="G8:I8">TRANSPOSE(_xlfn._xlws.SORT(_xlfn.UNIQUE(Table1[Period])))</f>
        <v>45108</v>
      </c>
      <c r="H8" s="4">
        <v>45139</v>
      </c>
      <c r="I8" s="4">
        <v>45200</v>
      </c>
    </row>
    <row r="9" spans="1:9" x14ac:dyDescent="0.3">
      <c r="A9" t="s">
        <v>0</v>
      </c>
      <c r="B9" s="4">
        <v>45200</v>
      </c>
      <c r="C9">
        <v>200</v>
      </c>
      <c r="F9" s="2" t="str" cm="1">
        <f t="array" ref="F9:F15">_xlfn.UNIQUE(Table1[Text])</f>
        <v>Charlie</v>
      </c>
      <c r="G9" s="2" cm="1">
        <f t="array" ref="G9:I15">SUMIFS(Table1[Amount],Table1[Text],_xlfn.ANCHORARRAY(F9),Table1[Period],_xlfn.ANCHORARRAY(G8))</f>
        <v>0</v>
      </c>
      <c r="H9">
        <v>0</v>
      </c>
      <c r="I9">
        <v>200</v>
      </c>
    </row>
    <row r="10" spans="1:9" x14ac:dyDescent="0.3">
      <c r="A10" t="s">
        <v>1</v>
      </c>
      <c r="B10" s="4">
        <v>45200</v>
      </c>
      <c r="C10">
        <v>100</v>
      </c>
      <c r="F10" t="str">
        <v>Alpha</v>
      </c>
      <c r="G10">
        <v>0</v>
      </c>
      <c r="H10">
        <v>100</v>
      </c>
      <c r="I10">
        <v>200</v>
      </c>
    </row>
    <row r="11" spans="1:9" x14ac:dyDescent="0.3">
      <c r="A11" t="s">
        <v>2</v>
      </c>
      <c r="B11" s="4">
        <v>45200</v>
      </c>
      <c r="C11">
        <v>100</v>
      </c>
      <c r="F11" t="str">
        <v>Bravo</v>
      </c>
      <c r="G11">
        <v>0</v>
      </c>
      <c r="H11">
        <v>0</v>
      </c>
      <c r="I11">
        <v>200</v>
      </c>
    </row>
    <row r="12" spans="1:9" x14ac:dyDescent="0.3">
      <c r="A12" t="s">
        <v>2</v>
      </c>
      <c r="B12" s="4">
        <v>45200</v>
      </c>
      <c r="C12">
        <v>100</v>
      </c>
      <c r="F12" t="str">
        <v>Delta</v>
      </c>
      <c r="G12">
        <v>0</v>
      </c>
      <c r="H12">
        <v>200</v>
      </c>
      <c r="I12">
        <v>0</v>
      </c>
    </row>
    <row r="13" spans="1:9" x14ac:dyDescent="0.3">
      <c r="A13" t="s">
        <v>1</v>
      </c>
      <c r="B13" s="4">
        <v>45200</v>
      </c>
      <c r="C13">
        <v>100</v>
      </c>
      <c r="F13" t="str">
        <v>Foxtrot</v>
      </c>
      <c r="G13">
        <v>500</v>
      </c>
      <c r="H13">
        <v>0</v>
      </c>
      <c r="I13">
        <v>0</v>
      </c>
    </row>
    <row r="14" spans="1:9" x14ac:dyDescent="0.3">
      <c r="A14" t="s">
        <v>3</v>
      </c>
      <c r="B14" s="4">
        <v>45139</v>
      </c>
      <c r="C14">
        <v>100</v>
      </c>
      <c r="F14" t="str">
        <v>Golf</v>
      </c>
      <c r="G14">
        <v>280</v>
      </c>
      <c r="H14">
        <v>0</v>
      </c>
      <c r="I14">
        <v>0</v>
      </c>
    </row>
    <row r="15" spans="1:9" x14ac:dyDescent="0.3">
      <c r="A15" t="s">
        <v>3</v>
      </c>
      <c r="B15" s="4">
        <v>45139</v>
      </c>
      <c r="C15">
        <v>100</v>
      </c>
      <c r="F15" t="str">
        <v>Hotel</v>
      </c>
      <c r="G15">
        <v>140</v>
      </c>
      <c r="H15">
        <v>0</v>
      </c>
      <c r="I15">
        <v>0</v>
      </c>
    </row>
    <row r="16" spans="1:9" x14ac:dyDescent="0.3">
      <c r="A16" t="s">
        <v>1</v>
      </c>
      <c r="B16" s="4">
        <v>45139</v>
      </c>
      <c r="C16">
        <v>100</v>
      </c>
    </row>
    <row r="17" spans="1:3" x14ac:dyDescent="0.3">
      <c r="A17" t="s">
        <v>4</v>
      </c>
      <c r="B17" s="4">
        <v>45108</v>
      </c>
      <c r="C17">
        <v>500</v>
      </c>
    </row>
    <row r="18" spans="1:3" x14ac:dyDescent="0.3">
      <c r="A18" t="s">
        <v>5</v>
      </c>
      <c r="B18" s="4">
        <v>45108</v>
      </c>
      <c r="C18">
        <f>20%*SUM(_xlfn.DROP(C8:C17,1))</f>
        <v>280</v>
      </c>
    </row>
    <row r="19" spans="1:3" x14ac:dyDescent="0.3">
      <c r="A19" t="s">
        <v>6</v>
      </c>
      <c r="B19" s="4">
        <v>45108</v>
      </c>
      <c r="C19">
        <v>140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byrow</vt:lpstr>
      <vt:lpstr>Sheet3</vt:lpstr>
      <vt:lpstr>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2023-10-12T08:28:05Z</dcterms:created>
  <dcterms:modified xsi:type="dcterms:W3CDTF">2023-10-12T09:19:17Z</dcterms:modified>
</cp:coreProperties>
</file>