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2\"/>
    </mc:Choice>
  </mc:AlternateContent>
  <xr:revisionPtr revIDLastSave="0" documentId="8_{CF9F1051-90D4-476D-87FC-1F4D579F6816}" xr6:coauthVersionLast="47" xr6:coauthVersionMax="47" xr10:uidLastSave="{00000000-0000-0000-0000-000000000000}"/>
  <bookViews>
    <workbookView xWindow="-110" yWindow="-110" windowWidth="19420" windowHeight="10420" xr2:uid="{E7F5624A-CFC6-4BE2-88A2-D7F0C59C44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 a="1"/>
  <c r="C1" i="1" s="1"/>
  <c r="N8" i="1"/>
  <c r="K1" i="1" a="1"/>
  <c r="K1" i="1" s="1"/>
  <c r="E2" i="1" s="1" a="1"/>
  <c r="E2" i="1" s="1"/>
  <c r="G2" i="1" s="1" a="1"/>
  <c r="G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<sst xmlns="http://schemas.openxmlformats.org/spreadsheetml/2006/main" count="34" uniqueCount="34">
  <si>
    <t>https://elen.nu/dagens-spotpris/se3-stockholm/</t>
  </si>
  <si>
    <t>https://www.vattenfalleldistribution.se/mina-sidor/elanvandning/</t>
  </si>
  <si>
    <t>https://www.energidataservice.dk/tso-electricity/elspotprices</t>
  </si>
  <si>
    <t>Energiförbrukning (kWh)</t>
  </si>
  <si>
    <t>Period</t>
  </si>
  <si>
    <t>40,18 öre/kWh</t>
  </si>
  <si>
    <t>37,63 öre/kWh</t>
  </si>
  <si>
    <t>36,24 öre/kWh</t>
  </si>
  <si>
    <t>36,07 öre/kWh</t>
  </si>
  <si>
    <t>36,32 öre/kWh</t>
  </si>
  <si>
    <t>37,26 öre/kWh</t>
  </si>
  <si>
    <t>42,65 öre/kWh</t>
  </si>
  <si>
    <t>45,59 öre/kWh</t>
  </si>
  <si>
    <t>66,91 öre/kWh</t>
  </si>
  <si>
    <t>61,34 öre/kWh</t>
  </si>
  <si>
    <t>60,00 öre/kWh</t>
  </si>
  <si>
    <t>39,76 öre/kWh</t>
  </si>
  <si>
    <t>31,14 öre/kWh</t>
  </si>
  <si>
    <t>24,91 öre/kWh</t>
  </si>
  <si>
    <t>30,20 öre/kWh</t>
  </si>
  <si>
    <t>29,66 öre/kWh</t>
  </si>
  <si>
    <t>35,60 öre/kWh</t>
  </si>
  <si>
    <t>40,26 öre/kWh</t>
  </si>
  <si>
    <t>48,54 öre/kWh</t>
  </si>
  <si>
    <t>93,68 öre/kWh</t>
  </si>
  <si>
    <t>98,66 öre/kWh</t>
  </si>
  <si>
    <t>49,87 öre/kWh</t>
  </si>
  <si>
    <t>37,05 öre/kWh</t>
  </si>
  <si>
    <t>34,79 öre/kWh</t>
  </si>
  <si>
    <t>Sum</t>
  </si>
  <si>
    <t>Snabbare att bygga</t>
  </si>
  <si>
    <t>Stabilare modeller</t>
  </si>
  <si>
    <t>Färre formler (felmöjligheter)</t>
  </si>
  <si>
    <t>Snabbare beräkningar?!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</si>
</sst>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\ hh:mm;@"/>
  </numFmts>
  <fonts count="4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  <xf numFmtId="0" fontId="3" fillId="0" borderId="2" applyNumberFormat="0" applyFill="0" applyAlignment="0" applyProtection="0"/>
  </cellStyleXfs>
  <cellXfs count="7">
    <xf numFmtId="0" fontId="0" fillId="0" borderId="0" xfId="0"/>
    <xf numFmtId="0" fontId="1" fillId="0" borderId="0" xfId="1"/>
    <xf numFmtId="164" fontId="0" fillId="0" borderId="0" xfId="0" applyNumberFormat="1"/>
    <xf numFmtId="2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" fillId="2" borderId="1" xfId="2"/>
    <xf numFmtId="0" fontId="3" fillId="0" borderId="2" xfId="3"/>
  </cellXfs>
  <cellStyles count="4">
    <cellStyle name="Calculation" xfId="2" builtinId="22"/>
    <cellStyle name="Hyperlink" xfId="1" builtinId="8"/>
    <cellStyle name="Normal" xfId="0" builtinId="0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idataservice.dk/tso-electricity/elspotprices" TargetMode="External"/><Relationship Id="rId2" Type="http://schemas.openxmlformats.org/officeDocument/2006/relationships/hyperlink" Target="https://www.vattenfalleldistribution.se/mina-sidor/elanvandning/" TargetMode="External"/><Relationship Id="rId1" Type="http://schemas.openxmlformats.org/officeDocument/2006/relationships/hyperlink" Target="https://elen.nu/dagens-spotpris/se3-stockhol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BC2CE-4ED5-4594-88BF-14D6EBCA8010}">
  <dimension ref="A1:N25"/>
  <sheetViews>
    <sheetView tabSelected="1" workbookViewId="0">
      <selection activeCell="B17" sqref="B17"/>
    </sheetView>
  </sheetViews>
  <sheetFormatPr defaultRowHeight="14"/>
  <cols>
    <col min="1" max="1" width="15.1640625" style="2" bestFit="1" customWidth="1"/>
    <col min="8" max="8" width="23.33203125" customWidth="1"/>
    <col min="9" max="10" width="17.25" customWidth="1"/>
  </cols>
  <sheetData>
    <row r="1" spans="1:14">
      <c r="A1" s="2" t="s">
        <v>4</v>
      </c>
      <c r="B1" t="s">
        <v>3</v>
      </c>
      <c r="C1" s="5" cm="1">
        <f t="array" ref="C1:C25">IFERROR(_xlfn.XLOOKUP(_xlfn._TRO_TRAILING(A:A),I:I,K:K),)</f>
        <v>0</v>
      </c>
      <c r="G1" t="s">
        <v>29</v>
      </c>
      <c r="I1" s="3">
        <v>45883</v>
      </c>
      <c r="J1" s="4" t="s">
        <v>5</v>
      </c>
      <c r="K1" s="5" cm="1">
        <f t="array" ref="K1:K24">_xlfn.NUMBERVALUE(_xlfn.TEXTBEFORE(_xlfn._TRO_TRAILING(J:J)," "))</f>
        <v>40.18</v>
      </c>
      <c r="M1" s="1" t="s">
        <v>0</v>
      </c>
    </row>
    <row r="2" spans="1:14" ht="14.5" thickBot="1">
      <c r="A2" s="2">
        <v>45883</v>
      </c>
      <c r="B2">
        <v>5.7910000000000004</v>
      </c>
      <c r="C2">
        <v>40.18</v>
      </c>
      <c r="E2" s="5" cm="1">
        <f t="array" ref="E2:E25">_xlfn.XLOOKUP(_xlfn.DROP(_xlfn._TRO_TRAILING(A:A),1),I:I,K:K)</f>
        <v>40.18</v>
      </c>
      <c r="G2" s="6" cm="1">
        <f t="array" ref="G2">SUM(_xlfn.ANCHORARRAY(E2)*B2:B25)</f>
        <v>3424.7658300000007</v>
      </c>
      <c r="I2" s="3">
        <v>45883.041666666664</v>
      </c>
      <c r="J2" s="4" t="s">
        <v>6</v>
      </c>
      <c r="K2">
        <v>37.630000000000003</v>
      </c>
      <c r="M2" s="1" t="s">
        <v>1</v>
      </c>
    </row>
    <row r="3" spans="1:14" ht="14.5" thickTop="1">
      <c r="A3" s="2">
        <v>45883.041666666664</v>
      </c>
      <c r="B3">
        <v>3.9550000000000001</v>
      </c>
      <c r="C3">
        <v>37.630000000000003</v>
      </c>
      <c r="E3">
        <v>37.630000000000003</v>
      </c>
      <c r="I3" s="3">
        <v>45883.083333333336</v>
      </c>
      <c r="J3" s="4" t="s">
        <v>7</v>
      </c>
      <c r="K3">
        <v>36.24</v>
      </c>
      <c r="M3" s="1" t="s">
        <v>2</v>
      </c>
    </row>
    <row r="4" spans="1:14">
      <c r="A4" s="2">
        <v>45883.083333333336</v>
      </c>
      <c r="B4">
        <v>3.68</v>
      </c>
      <c r="C4">
        <v>36.24</v>
      </c>
      <c r="E4">
        <v>36.24</v>
      </c>
      <c r="I4" s="3">
        <v>45883.125</v>
      </c>
      <c r="J4" s="4" t="s">
        <v>8</v>
      </c>
      <c r="K4">
        <v>36.07</v>
      </c>
    </row>
    <row r="5" spans="1:14">
      <c r="A5" s="2">
        <v>45883.125</v>
      </c>
      <c r="B5">
        <v>3.6909999999999998</v>
      </c>
      <c r="C5">
        <v>36.07</v>
      </c>
      <c r="E5">
        <v>36.07</v>
      </c>
      <c r="I5" s="3">
        <v>45883.166666666664</v>
      </c>
      <c r="J5" s="4" t="s">
        <v>9</v>
      </c>
      <c r="K5">
        <v>36.32</v>
      </c>
    </row>
    <row r="6" spans="1:14">
      <c r="A6" s="2">
        <v>45883.166666666664</v>
      </c>
      <c r="B6">
        <v>4.0179999999999998</v>
      </c>
      <c r="C6">
        <v>36.32</v>
      </c>
      <c r="E6">
        <v>36.32</v>
      </c>
      <c r="I6" s="3">
        <v>45883.208333333336</v>
      </c>
      <c r="J6" s="4" t="s">
        <v>10</v>
      </c>
      <c r="K6">
        <v>37.26</v>
      </c>
    </row>
    <row r="7" spans="1:14">
      <c r="A7" s="2">
        <v>45883.208333333336</v>
      </c>
      <c r="B7">
        <v>3.3639999999999999</v>
      </c>
      <c r="C7">
        <v>37.26</v>
      </c>
      <c r="E7">
        <v>37.26</v>
      </c>
      <c r="I7" s="3">
        <v>45883.25</v>
      </c>
      <c r="J7" s="4" t="s">
        <v>11</v>
      </c>
      <c r="K7">
        <v>42.65</v>
      </c>
    </row>
    <row r="8" spans="1:14">
      <c r="A8" s="2">
        <v>45883.25</v>
      </c>
      <c r="B8">
        <v>3.5779999999999998</v>
      </c>
      <c r="C8">
        <v>42.65</v>
      </c>
      <c r="E8">
        <v>42.65</v>
      </c>
      <c r="I8" s="3">
        <v>45883.291666666664</v>
      </c>
      <c r="J8" s="4" t="s">
        <v>12</v>
      </c>
      <c r="K8">
        <v>45.59</v>
      </c>
      <c r="N8" t="b">
        <f>A2=I1</f>
        <v>1</v>
      </c>
    </row>
    <row r="9" spans="1:14">
      <c r="A9" s="2">
        <v>45883.291666666664</v>
      </c>
      <c r="B9">
        <v>4.17</v>
      </c>
      <c r="C9">
        <v>45.59</v>
      </c>
      <c r="E9">
        <v>45.59</v>
      </c>
      <c r="I9" s="3">
        <v>45883.333333333336</v>
      </c>
      <c r="J9" s="4" t="s">
        <v>13</v>
      </c>
      <c r="K9">
        <v>66.91</v>
      </c>
    </row>
    <row r="10" spans="1:14">
      <c r="A10" s="2">
        <v>45883.333333333336</v>
      </c>
      <c r="B10">
        <v>3.7250000000000001</v>
      </c>
      <c r="C10">
        <v>66.91</v>
      </c>
      <c r="E10">
        <v>66.91</v>
      </c>
      <c r="G10" t="s">
        <v>30</v>
      </c>
      <c r="I10" s="3">
        <v>45883.375</v>
      </c>
      <c r="J10" s="4" t="s">
        <v>14</v>
      </c>
      <c r="K10">
        <v>61.34</v>
      </c>
    </row>
    <row r="11" spans="1:14">
      <c r="A11" s="2">
        <v>45883.375</v>
      </c>
      <c r="B11">
        <v>3.65</v>
      </c>
      <c r="C11">
        <v>61.34</v>
      </c>
      <c r="E11">
        <v>61.34</v>
      </c>
      <c r="G11" t="s">
        <v>31</v>
      </c>
      <c r="I11" s="3">
        <v>45883.416666666664</v>
      </c>
      <c r="J11" s="4" t="s">
        <v>15</v>
      </c>
      <c r="K11">
        <v>60</v>
      </c>
    </row>
    <row r="12" spans="1:14">
      <c r="A12" s="2">
        <v>45883.416666666664</v>
      </c>
      <c r="B12">
        <v>4.4480000000000004</v>
      </c>
      <c r="C12">
        <v>60</v>
      </c>
      <c r="E12">
        <v>60</v>
      </c>
      <c r="G12" t="s">
        <v>32</v>
      </c>
      <c r="I12" s="3">
        <v>45883.458333333336</v>
      </c>
      <c r="J12" s="4" t="s">
        <v>16</v>
      </c>
      <c r="K12">
        <v>39.76</v>
      </c>
    </row>
    <row r="13" spans="1:14">
      <c r="A13" s="2">
        <v>45883.458333333336</v>
      </c>
      <c r="B13">
        <v>4.2080000000000002</v>
      </c>
      <c r="C13">
        <v>39.76</v>
      </c>
      <c r="E13">
        <v>39.76</v>
      </c>
      <c r="G13" t="s">
        <v>33</v>
      </c>
      <c r="I13" s="3">
        <v>45883.5</v>
      </c>
      <c r="J13" s="4" t="s">
        <v>17</v>
      </c>
      <c r="K13">
        <v>31.14</v>
      </c>
    </row>
    <row r="14" spans="1:14">
      <c r="A14" s="2">
        <v>45883.5</v>
      </c>
      <c r="B14">
        <v>5</v>
      </c>
      <c r="C14">
        <v>31.14</v>
      </c>
      <c r="E14">
        <v>31.14</v>
      </c>
      <c r="I14" s="3">
        <v>45883.541666666664</v>
      </c>
      <c r="J14" s="4" t="s">
        <v>18</v>
      </c>
      <c r="K14">
        <v>24.91</v>
      </c>
    </row>
    <row r="15" spans="1:14">
      <c r="A15" s="2">
        <v>45883.541666666664</v>
      </c>
      <c r="B15">
        <v>5</v>
      </c>
      <c r="C15">
        <v>24.91</v>
      </c>
      <c r="E15">
        <v>24.91</v>
      </c>
      <c r="I15" s="3">
        <v>45883.583333333336</v>
      </c>
      <c r="J15" s="4" t="s">
        <v>19</v>
      </c>
      <c r="K15">
        <v>30.2</v>
      </c>
    </row>
    <row r="16" spans="1:14">
      <c r="A16" s="2">
        <v>45883.583333333336</v>
      </c>
      <c r="B16">
        <v>5</v>
      </c>
      <c r="C16">
        <v>30.2</v>
      </c>
      <c r="E16">
        <v>30.2</v>
      </c>
      <c r="I16" s="3">
        <v>45883.625</v>
      </c>
      <c r="J16" s="4" t="s">
        <v>20</v>
      </c>
      <c r="K16">
        <v>29.66</v>
      </c>
    </row>
    <row r="17" spans="1:11">
      <c r="A17" s="2">
        <v>45883.625</v>
      </c>
      <c r="B17">
        <v>15</v>
      </c>
      <c r="C17">
        <v>29.66</v>
      </c>
      <c r="E17">
        <v>29.66</v>
      </c>
      <c r="I17" s="3">
        <v>45883.666666666664</v>
      </c>
      <c r="J17" s="4" t="s">
        <v>21</v>
      </c>
      <c r="K17">
        <v>35.6</v>
      </c>
    </row>
    <row r="18" spans="1:11">
      <c r="A18" s="2">
        <v>45883.666666666664</v>
      </c>
      <c r="B18">
        <v>5</v>
      </c>
      <c r="C18">
        <v>35.6</v>
      </c>
      <c r="E18">
        <v>35.6</v>
      </c>
      <c r="I18" s="3">
        <v>45883.708333333336</v>
      </c>
      <c r="J18" s="4" t="s">
        <v>22</v>
      </c>
      <c r="K18">
        <v>40.26</v>
      </c>
    </row>
    <row r="19" spans="1:11">
      <c r="A19" s="2">
        <v>45883.708333333336</v>
      </c>
      <c r="B19">
        <v>5</v>
      </c>
      <c r="C19">
        <v>40.26</v>
      </c>
      <c r="E19">
        <v>40.26</v>
      </c>
      <c r="I19" s="3">
        <v>45883.75</v>
      </c>
      <c r="J19" s="4" t="s">
        <v>23</v>
      </c>
      <c r="K19">
        <v>48.54</v>
      </c>
    </row>
    <row r="20" spans="1:11">
      <c r="A20" s="2">
        <v>45883.75</v>
      </c>
      <c r="C20">
        <v>48.54</v>
      </c>
      <c r="E20">
        <v>48.54</v>
      </c>
      <c r="I20" s="3">
        <v>45883.791666666664</v>
      </c>
      <c r="J20" s="4" t="s">
        <v>24</v>
      </c>
      <c r="K20">
        <v>93.68</v>
      </c>
    </row>
    <row r="21" spans="1:11">
      <c r="A21" s="2">
        <v>45883.791666666664</v>
      </c>
      <c r="C21">
        <v>93.68</v>
      </c>
      <c r="E21">
        <v>93.68</v>
      </c>
      <c r="I21" s="3">
        <v>45883.833333333336</v>
      </c>
      <c r="J21" s="4" t="s">
        <v>25</v>
      </c>
      <c r="K21">
        <v>98.66</v>
      </c>
    </row>
    <row r="22" spans="1:11">
      <c r="A22" s="2">
        <v>45883.833333333336</v>
      </c>
      <c r="C22">
        <v>98.66</v>
      </c>
      <c r="E22">
        <v>98.66</v>
      </c>
      <c r="I22" s="3">
        <v>45883.875</v>
      </c>
      <c r="J22" s="4" t="s">
        <v>26</v>
      </c>
      <c r="K22">
        <v>49.87</v>
      </c>
    </row>
    <row r="23" spans="1:11">
      <c r="A23" s="2">
        <v>45883.875</v>
      </c>
      <c r="C23">
        <v>49.87</v>
      </c>
      <c r="E23">
        <v>49.87</v>
      </c>
      <c r="I23" s="3">
        <v>45883.916666666664</v>
      </c>
      <c r="J23" s="4" t="s">
        <v>27</v>
      </c>
      <c r="K23">
        <v>37.049999999999997</v>
      </c>
    </row>
    <row r="24" spans="1:11">
      <c r="A24" s="2">
        <v>45883.916666666664</v>
      </c>
      <c r="C24">
        <v>37.049999999999997</v>
      </c>
      <c r="E24">
        <v>37.049999999999997</v>
      </c>
      <c r="I24" s="3">
        <v>45883.958333333336</v>
      </c>
      <c r="J24" s="4" t="s">
        <v>28</v>
      </c>
      <c r="K24">
        <v>34.79</v>
      </c>
    </row>
    <row r="25" spans="1:11">
      <c r="A25" s="2">
        <v>45883.958333333336</v>
      </c>
      <c r="C25">
        <v>34.79</v>
      </c>
      <c r="E25">
        <v>34.79</v>
      </c>
    </row>
  </sheetData>
  <hyperlinks>
    <hyperlink ref="M1" r:id="rId1" xr:uid="{A1E840B4-D707-4644-9BD3-42CB7313E3D0}"/>
    <hyperlink ref="M2" r:id="rId2" xr:uid="{56A8F403-EA7C-4B95-85E8-B48C79A13358}"/>
    <hyperlink ref="M3" r:id="rId3" xr:uid="{7A0E87CA-B964-4C25-A521-FF564F7F8EE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2025-08-14T07:05:19Z</dcterms:created>
  <dcterms:modified xsi:type="dcterms:W3CDTF">2025-08-14T11:02:05Z</dcterms:modified>
</cp:coreProperties>
</file>