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5\"/>
    </mc:Choice>
  </mc:AlternateContent>
  <xr:revisionPtr revIDLastSave="0" documentId="8_{70527BCE-0220-4D68-AE18-0F8F1EEA124D}" xr6:coauthVersionLast="47" xr6:coauthVersionMax="47" xr10:uidLastSave="{00000000-0000-0000-0000-000000000000}"/>
  <bookViews>
    <workbookView xWindow="-110" yWindow="-110" windowWidth="19420" windowHeight="10420" xr2:uid="{83B45130-CCB2-4E0B-9225-9CD2F026BA79}"/>
  </bookViews>
  <sheets>
    <sheet name="Range Item" sheetId="1" r:id="rId1"/>
  </sheets>
  <externalReferences>
    <externalReference r:id="rId2"/>
    <externalReference r:id="rId3"/>
  </externalReferences>
  <definedNames>
    <definedName name="avtal_Metadataλ">_xlfn.LAMBDA(_xlpm.r,_xlfn.LET( _xlpm.from,INDEX([1]!Contract[From],_xlpm.r),_xlpm.length,INDEX([1]!Contract[Length],_xlpm.r),_xlpm.noticePeriod,INDEX([1]!Contract[Notice],_xlpm.r), _xlpm.duration,EDATE(_xlpm.from,_xlpm.length)-_xlpm.from, _xlpm.days,NOW()-_xlpm.from, _xlpm.periodsPassed,INT(_xlpm.days/_xlpm.duration), _xlpm.expires,EDATE(_xlpm.from,_xlpm.length*(_xlpm.periodsPassed+1)), _xlpm.cancelAtLatest,EDATE(_xlpm.expires,-_xlpm.noticePeriod)-1, _xlpm.addPeriod,IF(NOW()&gt;_xlpm.cancelAtLatest,_xlpm.length,0), _xlpm.nextCancelDate,EDATE(_xlpm.cancelAtLatest,_xlpm.addPeriod), _xlpm.about,"bo.sinander@powerpage.se 2024-03-05", _xlpm.output,_xlfn.HSTACK(_xlpm.nextCancelDate,_xlpm.expires,_xlpm.periodsPassed+1), _xlpm.output ))</definedName>
    <definedName name="codes">_xlfn.LAMBDA(_xlpm.string,_xlfn.TEXTJOIN("|",,CODE(MID(_xlpm.string,_xlfn.SEQUENCE(LEN(_xlpm.string)),1))))</definedName>
    <definedName name="distinctDiff">_xlfn.LAMBDA(_xlpm.range1,_xlpm.range2,_xlpm.idColNum,_xlpm.valColNum,_xlpm.critRange, distinctSums(_xlpm.range2,_xlpm.idColNum,_xlpm.valColNum,_xlpm.critRange)- distinctSums(_xlpm.range1,_xlpm.idColNum,_xlpm.valColNum,_xlpm.critRange) )</definedName>
    <definedName name="distinctSums">_xlfn.LAMBDA(_xlpm.range,_xlpm.idColNum,_xlpm.valColNum,_xlpm.critRange, SUMIFS(INDEX(_xlpm.range,0,_xlpm.valColNum),INDEX(_xlpm.range,0,_xlpm.idColNum),_xlpm.critRange) )</definedName>
    <definedName name="distinctValues">_xlfn.LAMBDA(_xlpm.range1,_xlpm.range2,_xlpm.colNum,   _xlfn.UNIQUE(INDEX([2]!_xludf.vStack(_xlpm.range1,_xlpm.range2),,_xlpm.colNum)) )</definedName>
    <definedName name="endright">_xlfn.LAMBDA(_xlpm.anchor_cell, _xlfn.LET(_xlpm.range,OFFSET(_xlpm.anchor_cell,,,1,16384-COLUMN(_xlpm.anchor_cell)+1), _xlpm.matchedCell,MATCH(TRUE,ISBLANK(_xlpm.range),0), _xlpm.endCell,IF(_xlpm.matchedCell=1,_xlpm.anchor_cell,INDEX(_xlpm.range,_xlpm.matchedCell-1)), _xlpm.endCell) )</definedName>
    <definedName name="keep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_xlpm.allowed,IF(ISERROR(FIND(_xlpm.chars,_xlpm.charFilter)),"",_xlpm.chars), _xlpm.output,_xlfn.TEXTJOIN("",0,_xlpm.allowed), IFERROR(_xlpm.output,"") ) )))</definedName>
    <definedName name="purge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_xlpm.allowed,IF(ISERROR(FIND(_xlpm.chars,_xlpm.charFilter)),_xlpm.chars,""), _xlpm.output,_xlfn.TEXTJOIN("",0,_xlpm.allowed), IFERROR(_xlpm.output,"") ) )))</definedName>
    <definedName name="rangeDown">_xlfn.LAMBDA(_xlpm.anchor_cell, _xlfn.LET(_xlpm.range,OFFSET(_xlpm.anchor_cell,,,1048576-ROW(_xlpm.anchor_cell)+1), _xlpm.matchedCell,MATCH(TRUE,ISBLANK(_xlpm.range),0), _xlpm.endCell,IF(_xlpm.matchedCell=1,_xlpm.anchor_cell,INDEX(_xlpm.range,_xlpm.matchedCell-1)), _xlpm.anchor_cell:_xlpm.endCell) )</definedName>
    <definedName name="textSplit">_xlfn.LAMBDA(_xlpm.range,_xlpm.delimiter, _xlfn.LET(_xlpm.colsCount,MAX(LEN(_xlpm.range)-LEN(SUBSTITUTE(_xlpm.delimiter &amp; _xlpm.range &amp; _xlpm.delimiter,_xlpm.delimiter,""))+1), _xlpm.colArray,_xlfn.SEQUENCE(,_xlpm.colsCount), _xlpm.output,_xlfn.FILTERXML("&lt;TR&gt;&lt;TD&gt;"&amp;SUBSTITUTE(_xlpm.range,_xlpm.delimiter,"&lt;/TD&gt;&lt;TD&gt;")&amp;"&lt;/TD&gt;&lt;/TR&gt;","//TD["&amp; _xlpm.colArray &amp;"]"), _xlpm.output) )</definedName>
    <definedName name="vStack">_xlfn.LAMBDA(_xlpm.array1,_xlpm.array2,_xlop.array3,_xlop.array4,_xlop.array5,_xlop.array6,_xlop.array7,_xlop.array8,  _xlfn.LET(     _xlpm.pattern, MAX(   2,                     3*NOT(_xlfn.ISOMITTED(_xlpm.array3)),                     4*NOT(_xlfn.ISOMITTED(_xlpm.array4)),                     5*NOT(_xlfn.ISOMITTED(_xlpm.array5)),                     6*NOT(_xlfn.ISOMITTED(_xlpm.array6)),                     7*NOT(_xlfn.ISOMITTED(_xlpm.array7)),                     8*NOT(_xlfn.ISOMITTED(_xlpm.array8)) ),     _xlpm.stack, _xlfn.LAMBDA(_xlpm.array_1,_xlpm.array_2,             _xlfn.LET(                 _xlpm.rows1, ROWS( _xlpm.array_1 ), _xlpm.rows2, ROWS( _xlpm.array_2 ),                 _xlpm.columns1, COLUMNS( _xlpm.array_1 ), _xlpm.columns2, COLUMNS( _xlpm.array_2 ),                 _xlpm.rSeq, _xlfn.SEQUENCE( _xlpm.rows1 + _xlpm.rows2 ),                 _xlpm.cSeq, _xlfn.SEQUENCE(, MAX( _xlpm.columns1, _xlpm.columns2 ) ),                 IF( _xlfn.ISOMITTED(_xlpm.array_1),                     _xlpm.array_2,                     IF( _xlfn.ISOMITTED(_xlpm.array_2),                         _xlpm.array_1,                         IF( _xlpm.rSeq &lt;= _xlpm.rows1,                             INDEX( IF( _xlpm.array_1 = "", "", _xlpm.array_1), _xlpm.rSeq, _xlpm.cSeq ),                             INDEX( IF( _xlpm.array_2 = "", "", _xlpm.array_2), _xlpm.rSeq-_xlpm.rows1, _xlpm.cSeq ) ) ) ) )             ),     _xlfn.SWITCH( _xlpm.pattern,             2, _xlpm.stack(_xlpm.array1,_xlpm.array2),             3, _xlpm.stack(_xlpm.stack(_xlpm.array1,_xlpm.array2),_xlpm.array3),             4, _xlpm.stack(_xlpm.stack(_xlpm.stack(_xlpm.array1,_xlpm.array2),_xlpm.array3),_xlpm.array4),             5, _xlpm.stack(_xlpm.stack(_xlpm.stack(_xlpm.stack(_xlpm.array1,_xlpm.array2),_xlpm.array3),_xlpm.array4),_xlpm.array5),             6, _xlpm.stack(_xlpm.stack(_xlpm.stack(_xlpm.stack(_xlpm.stack(_xlpm.array1,_xlpm.array2),_xlpm.array3),_xlpm.array4),_xlpm.array5),_xlpm.array6),             7, _xlpm.stack(_xlpm.stack(_xlpm.stack(_xlpm.stack(_xlpm.stack(_xlpm.stack(_xlpm.array1,_xlpm.array2),_xlpm.array3),_xlpm.array4),_xlpm.array5),_xlpm.array6),_xlpm.array7),             8, _xlpm.stack(_xlpm.stack(_xlpm.stack(_xlpm.stack(_xlpm.stack(_xlpm.stack(_xlpm.array1,_xlpm.array2),_xlpm.array3),_xlpm.array4),_xlpm.array5,_xlpm.array6),_xlpm.array7),_xlpm.array8), )     ) 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" i="1" l="1"/>
  <c r="L12" i="1" a="1"/>
  <c r="L12" i="1" s="1"/>
  <c r="L11" i="1" a="1"/>
  <c r="L11" i="1" s="1"/>
  <c r="J8" i="1" a="1"/>
  <c r="J8" i="1" s="1"/>
  <c r="L6" i="1" a="1"/>
  <c r="L6" i="1" s="1"/>
  <c r="H16" i="1" a="1"/>
  <c r="H16" i="1" s="1"/>
  <c r="H15" i="1" a="1"/>
  <c r="H15" i="1" s="1"/>
  <c r="H2" i="1" a="1"/>
  <c r="H2" i="1" s="1"/>
  <c r="F12" i="1"/>
  <c r="F11" i="1"/>
  <c r="F10" i="1"/>
  <c r="F9" i="1"/>
  <c r="F8" i="1"/>
  <c r="F7" i="1"/>
  <c r="F6" i="1"/>
  <c r="F5" i="1"/>
  <c r="F4" i="1"/>
  <c r="F3" i="1"/>
  <c r="F2" i="1"/>
  <c r="G15" i="1" a="1"/>
  <c r="G15" i="1" l="1"/>
  <c r="H1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<sst xmlns="http://schemas.openxmlformats.org/spreadsheetml/2006/main" count="20" uniqueCount="15">
  <si>
    <t>Echo</t>
  </si>
  <si>
    <t>Delta</t>
  </si>
  <si>
    <t>Charlie</t>
  </si>
  <si>
    <t>Bravo</t>
  </si>
  <si>
    <t>Alfa</t>
  </si>
  <si>
    <t>Value</t>
  </si>
  <si>
    <t>pcs</t>
  </si>
  <si>
    <t>ID</t>
  </si>
  <si>
    <t>Item</t>
  </si>
  <si>
    <t>Structured References</t>
  </si>
  <si>
    <t>@</t>
  </si>
  <si>
    <t>single</t>
  </si>
  <si>
    <t>Klassisk</t>
  </si>
  <si>
    <t>PDA</t>
  </si>
  <si>
    <t>Pre Dynamic Arrays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</si>
</sst>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FA7D00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CC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3" fillId="2" borderId="3" applyNumberFormat="0" applyAlignment="0" applyProtection="0"/>
    <xf numFmtId="0" fontId="4" fillId="0" borderId="0" applyNumberFormat="0" applyFill="0" applyBorder="0" applyAlignment="0" applyProtection="0"/>
    <xf numFmtId="0" fontId="5" fillId="0" borderId="4" applyNumberFormat="0" applyFill="0" applyAlignment="0" applyProtection="0"/>
  </cellStyleXfs>
  <cellXfs count="8">
    <xf numFmtId="0" fontId="0" fillId="0" borderId="0" xfId="0"/>
    <xf numFmtId="0" fontId="3" fillId="2" borderId="3" xfId="3"/>
    <xf numFmtId="0" fontId="6" fillId="2" borderId="3" xfId="3" applyFont="1"/>
    <xf numFmtId="0" fontId="5" fillId="2" borderId="4" xfId="5" applyFill="1"/>
    <xf numFmtId="0" fontId="2" fillId="2" borderId="2" xfId="2" applyFill="1"/>
    <xf numFmtId="0" fontId="2" fillId="0" borderId="2" xfId="2"/>
    <xf numFmtId="0" fontId="4" fillId="0" borderId="0" xfId="4" applyAlignment="1">
      <alignment horizontal="right"/>
    </xf>
    <xf numFmtId="0" fontId="1" fillId="3" borderId="1" xfId="1" applyFill="1"/>
  </cellXfs>
  <cellStyles count="6">
    <cellStyle name="Calculation" xfId="3" builtinId="22"/>
    <cellStyle name="Explanatory Text" xfId="4" builtinId="53"/>
    <cellStyle name="Heading 1" xfId="1" builtinId="16"/>
    <cellStyle name="Heading 3" xfId="2" builtinId="18"/>
    <cellStyle name="Normal" xfId="0" builtinId="0"/>
    <cellStyle name="Total" xfId="5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va%20Luate\Desktop\Prata%20Excel%20med%20oss\Prata-Excel-med-oss-33\fup_after.xlsx" TargetMode="External"/><Relationship Id="rId1" Type="http://schemas.openxmlformats.org/officeDocument/2006/relationships/externalLinkPath" Target="/Users/Eva%20Luate/Desktop/Prata%20Excel%20med%20oss/Prata-Excel-med-oss-33/fup_af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/Documents/1006_Excel/_lambda_collec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unctions"/>
      <sheetName val="Contract"/>
      <sheetName val="Order FG"/>
      <sheetName val="User"/>
      <sheetName val="Cert"/>
      <sheetName val="Order DF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foo"/>
      <sheetName val="Δ list"/>
      <sheetName val="region"/>
      <sheetName val="ranges"/>
      <sheetName val="split"/>
      <sheetName val="vStack"/>
      <sheetName val="purge"/>
      <sheetName val="Λ ASCII"/>
      <sheetName val="fillDown"/>
      <sheetName val="playGround"/>
      <sheetName val="_lambda_collection"/>
    </sheetNames>
    <definedNames>
      <definedName name="vStack" refersTo="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566D9CD-C1DD-448C-B97B-8EC80E906C87}" name="items" displayName="items" ref="A1:D11" totalsRowShown="0">
  <autoFilter ref="A1:D11" xr:uid="{9566D9CD-C1DD-448C-B97B-8EC80E906C87}"/>
  <tableColumns count="4">
    <tableColumn id="1" xr3:uid="{2814D6B6-0088-4E5D-8E43-65461A6B67E9}" name="Item"/>
    <tableColumn id="2" xr3:uid="{64EB1DE6-5882-4287-93D5-FFEBC4D75006}" name="ID"/>
    <tableColumn id="3" xr3:uid="{8F50A3E2-9366-45E9-93BA-51B87B137578}" name="pcs"/>
    <tableColumn id="4" xr3:uid="{C05C0F1D-2669-4A93-B44B-3B609A13A60F}" name="Value"/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8655E-01AC-4E0F-95A7-9B6A0DCD9A07}">
  <dimension ref="A1:P21"/>
  <sheetViews>
    <sheetView tabSelected="1" workbookViewId="0">
      <selection activeCell="K1" sqref="K1"/>
    </sheetView>
  </sheetViews>
  <sheetFormatPr defaultRowHeight="14"/>
  <cols>
    <col min="1" max="1" width="10.1640625" customWidth="1"/>
  </cols>
  <sheetData>
    <row r="1" spans="1:16" ht="19.5" thickBot="1">
      <c r="A1" t="s">
        <v>8</v>
      </c>
      <c r="B1" t="s">
        <v>7</v>
      </c>
      <c r="C1" t="s">
        <v>6</v>
      </c>
      <c r="D1" t="s">
        <v>5</v>
      </c>
      <c r="K1" s="7" t="s">
        <v>9</v>
      </c>
    </row>
    <row r="2" spans="1:16" ht="14.5" thickTop="1">
      <c r="A2" t="s">
        <v>4</v>
      </c>
      <c r="B2">
        <v>1001</v>
      </c>
      <c r="C2">
        <v>42</v>
      </c>
      <c r="D2">
        <v>517</v>
      </c>
      <c r="F2">
        <f>C2*D2</f>
        <v>21714</v>
      </c>
      <c r="H2" s="1" cm="1">
        <f t="array" ref="H2:H11">C2:C11*D2:D11</f>
        <v>21714</v>
      </c>
      <c r="O2" t="s">
        <v>12</v>
      </c>
    </row>
    <row r="3" spans="1:16">
      <c r="A3" t="s">
        <v>3</v>
      </c>
      <c r="B3">
        <v>1002</v>
      </c>
      <c r="C3">
        <v>11</v>
      </c>
      <c r="D3">
        <v>121</v>
      </c>
      <c r="F3">
        <f t="shared" ref="F3:F11" si="0">C3*D3</f>
        <v>1331</v>
      </c>
      <c r="H3">
        <v>1331</v>
      </c>
      <c r="O3" t="s">
        <v>13</v>
      </c>
      <c r="P3" t="s">
        <v>14</v>
      </c>
    </row>
    <row r="4" spans="1:16">
      <c r="A4" t="s">
        <v>2</v>
      </c>
      <c r="B4">
        <v>1003</v>
      </c>
      <c r="C4">
        <v>42</v>
      </c>
      <c r="D4">
        <v>462</v>
      </c>
      <c r="F4">
        <f t="shared" si="0"/>
        <v>19404</v>
      </c>
      <c r="H4">
        <v>19404</v>
      </c>
    </row>
    <row r="5" spans="1:16">
      <c r="A5" t="s">
        <v>1</v>
      </c>
      <c r="B5">
        <v>1004</v>
      </c>
      <c r="C5">
        <v>19</v>
      </c>
      <c r="D5">
        <v>209</v>
      </c>
      <c r="F5">
        <f t="shared" si="0"/>
        <v>3971</v>
      </c>
      <c r="H5">
        <v>3971</v>
      </c>
    </row>
    <row r="6" spans="1:16">
      <c r="A6" t="s">
        <v>0</v>
      </c>
      <c r="B6">
        <v>1004</v>
      </c>
      <c r="C6">
        <v>17</v>
      </c>
      <c r="D6">
        <v>200</v>
      </c>
      <c r="F6">
        <f t="shared" si="0"/>
        <v>3400</v>
      </c>
      <c r="H6">
        <v>3400</v>
      </c>
      <c r="L6" t="str" cm="1">
        <f t="array" ref="L6:O6">items[[#This Row],[Item]]:items[[#This Row],[Value]]</f>
        <v>Echo</v>
      </c>
      <c r="M6">
        <v>1004</v>
      </c>
      <c r="N6">
        <v>17</v>
      </c>
      <c r="O6">
        <v>200</v>
      </c>
    </row>
    <row r="7" spans="1:16">
      <c r="A7" t="s">
        <v>4</v>
      </c>
      <c r="B7">
        <v>1001</v>
      </c>
      <c r="C7">
        <v>42</v>
      </c>
      <c r="D7">
        <v>517</v>
      </c>
      <c r="F7">
        <f t="shared" si="0"/>
        <v>21714</v>
      </c>
      <c r="H7">
        <v>21714</v>
      </c>
    </row>
    <row r="8" spans="1:16">
      <c r="A8" t="s">
        <v>3</v>
      </c>
      <c r="B8">
        <v>1002</v>
      </c>
      <c r="C8">
        <v>11</v>
      </c>
      <c r="D8">
        <v>121</v>
      </c>
      <c r="F8">
        <f t="shared" si="0"/>
        <v>1331</v>
      </c>
      <c r="H8">
        <v>1331</v>
      </c>
      <c r="J8" s="1" t="str" cm="1">
        <f t="array" ref="J8:J17">items[Item]</f>
        <v>Alfa</v>
      </c>
      <c r="P8" t="e">
        <f>A:F</f>
        <v>#VALUE!</v>
      </c>
    </row>
    <row r="9" spans="1:16">
      <c r="A9" t="s">
        <v>2</v>
      </c>
      <c r="B9">
        <v>1003</v>
      </c>
      <c r="C9">
        <v>42</v>
      </c>
      <c r="D9">
        <v>462</v>
      </c>
      <c r="F9">
        <f t="shared" si="0"/>
        <v>19404</v>
      </c>
      <c r="H9">
        <v>19404</v>
      </c>
      <c r="J9" t="str">
        <v>Bravo</v>
      </c>
      <c r="L9" t="s">
        <v>10</v>
      </c>
      <c r="M9" t="s">
        <v>11</v>
      </c>
    </row>
    <row r="10" spans="1:16">
      <c r="A10" t="s">
        <v>1</v>
      </c>
      <c r="B10">
        <v>1004</v>
      </c>
      <c r="C10">
        <v>19</v>
      </c>
      <c r="D10">
        <v>209</v>
      </c>
      <c r="F10">
        <f t="shared" si="0"/>
        <v>3971</v>
      </c>
      <c r="H10">
        <v>3971</v>
      </c>
      <c r="J10" t="str">
        <v>Charlie</v>
      </c>
    </row>
    <row r="11" spans="1:16" ht="14.5" thickBot="1">
      <c r="A11" t="s">
        <v>0</v>
      </c>
      <c r="B11">
        <v>4000</v>
      </c>
      <c r="C11">
        <v>17</v>
      </c>
      <c r="D11">
        <v>200</v>
      </c>
      <c r="F11">
        <f t="shared" si="0"/>
        <v>3400</v>
      </c>
      <c r="H11">
        <v>3400</v>
      </c>
      <c r="J11" t="str">
        <v>Delta</v>
      </c>
      <c r="L11" s="4" t="str" cm="1">
        <f t="array" ref="L11:O11">items[#Headers]</f>
        <v>Item</v>
      </c>
      <c r="M11" s="5" t="str">
        <v>ID</v>
      </c>
      <c r="N11" s="5" t="str">
        <v>pcs</v>
      </c>
      <c r="O11" s="5" t="str">
        <v>Value</v>
      </c>
    </row>
    <row r="12" spans="1:16" ht="14.5" thickBot="1">
      <c r="F12">
        <f>SUM(F2:F11)</f>
        <v>99640</v>
      </c>
      <c r="H12" s="3">
        <f>SUM(_xlfn.ANCHORARRAY(H2))</f>
        <v>99640</v>
      </c>
      <c r="J12" t="str">
        <v>Echo</v>
      </c>
      <c r="L12" s="1" t="str" cm="1">
        <f t="array" ref="L12:O21">items[]</f>
        <v>Alfa</v>
      </c>
      <c r="M12">
        <v>1001</v>
      </c>
      <c r="N12">
        <v>42</v>
      </c>
      <c r="O12">
        <v>517</v>
      </c>
    </row>
    <row r="13" spans="1:16" ht="14.5" thickTop="1">
      <c r="J13" t="str">
        <v>Alfa</v>
      </c>
      <c r="L13" t="str">
        <v>Bravo</v>
      </c>
      <c r="M13">
        <v>1002</v>
      </c>
      <c r="N13">
        <v>11</v>
      </c>
      <c r="O13">
        <v>121</v>
      </c>
    </row>
    <row r="14" spans="1:16">
      <c r="J14" t="str">
        <v>Bravo</v>
      </c>
      <c r="L14" t="str">
        <v>Charlie</v>
      </c>
      <c r="M14">
        <v>1003</v>
      </c>
      <c r="N14">
        <v>42</v>
      </c>
      <c r="O14">
        <v>462</v>
      </c>
    </row>
    <row r="15" spans="1:16" ht="14.5">
      <c r="G15" s="6" t="str" cm="1">
        <f t="array" aca="1" ref="G15:G16" ca="1">_xlfn.FORMULATEXT(H15:H16)</f>
        <v>=SUM(C2:C11*D2:D11)</v>
      </c>
      <c r="H15" s="2" cm="1">
        <f t="array" ref="H15">SUM(C2:C11*D2:D11)</f>
        <v>99640</v>
      </c>
      <c r="J15" t="str">
        <v>Charlie</v>
      </c>
      <c r="L15" t="str">
        <v>Delta</v>
      </c>
      <c r="M15">
        <v>1004</v>
      </c>
      <c r="N15">
        <v>19</v>
      </c>
      <c r="O15">
        <v>209</v>
      </c>
    </row>
    <row r="16" spans="1:16" ht="14.5">
      <c r="G16" s="6" t="str">
        <f ca="1"/>
        <v>=SUM(DROP(C:.C;1)*DROP(D:.D;1))</v>
      </c>
      <c r="H16" s="2" cm="1">
        <f t="array" ref="H16">SUM(_xlfn.DROP(_xlfn._TRO_TRAILING(C:C),1)*_xlfn.DROP(_xlfn._TRO_TRAILING(D:D),1))</f>
        <v>99640</v>
      </c>
      <c r="J16" t="str">
        <v>Delta</v>
      </c>
      <c r="L16" t="str">
        <v>Echo</v>
      </c>
      <c r="M16">
        <v>1004</v>
      </c>
      <c r="N16">
        <v>17</v>
      </c>
      <c r="O16">
        <v>200</v>
      </c>
    </row>
    <row r="17" spans="10:15">
      <c r="J17" t="str">
        <v>Echo</v>
      </c>
      <c r="L17" t="str">
        <v>Alfa</v>
      </c>
      <c r="M17">
        <v>1001</v>
      </c>
      <c r="N17">
        <v>42</v>
      </c>
      <c r="O17">
        <v>517</v>
      </c>
    </row>
    <row r="18" spans="10:15">
      <c r="L18" t="str">
        <v>Bravo</v>
      </c>
      <c r="M18">
        <v>1002</v>
      </c>
      <c r="N18">
        <v>11</v>
      </c>
      <c r="O18">
        <v>121</v>
      </c>
    </row>
    <row r="19" spans="10:15">
      <c r="L19" t="str">
        <v>Charlie</v>
      </c>
      <c r="M19">
        <v>1003</v>
      </c>
      <c r="N19">
        <v>42</v>
      </c>
      <c r="O19">
        <v>462</v>
      </c>
    </row>
    <row r="20" spans="10:15">
      <c r="L20" t="str">
        <v>Delta</v>
      </c>
      <c r="M20">
        <v>1004</v>
      </c>
      <c r="N20">
        <v>19</v>
      </c>
      <c r="O20">
        <v>209</v>
      </c>
    </row>
    <row r="21" spans="10:15">
      <c r="L21" t="str">
        <v>Echo</v>
      </c>
      <c r="M21">
        <v>4000</v>
      </c>
      <c r="N21">
        <v>17</v>
      </c>
      <c r="O21">
        <v>200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Range Item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2025-11-13T10:51:20Z</dcterms:created>
  <dcterms:modified xsi:type="dcterms:W3CDTF">2025-11-13T11:38:38Z</dcterms:modified>
</cp:coreProperties>
</file>